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8985" firstSheet="41" activeTab="41"/>
  </bookViews>
  <sheets>
    <sheet name="INDEX" sheetId="1" r:id="rId1"/>
    <sheet name="1 MAP" sheetId="2" r:id="rId2"/>
    <sheet name="2 ABR" sheetId="3" r:id="rId3"/>
    <sheet name="3 BIM" sheetId="4" r:id="rId4"/>
    <sheet name="4 DEN" sheetId="5" r:id="rId5"/>
    <sheet name="5 BR NETWORK" sheetId="6" r:id="rId6"/>
    <sheet name="6 DISTRIB" sheetId="7" r:id="rId7"/>
    <sheet name="7 Banking Profile" sheetId="55" r:id="rId8"/>
    <sheet name="8 - 15 AGENDA" sheetId="8" r:id="rId9"/>
    <sheet name="16 CD" sheetId="9" r:id="rId10"/>
    <sheet name="17 SEGRE" sheetId="10" r:id="rId11"/>
    <sheet name="18 ANALY TPSA" sheetId="11" r:id="rId12"/>
    <sheet name="19 PSA AGR" sheetId="12" r:id="rId13"/>
    <sheet name="20 PSA IND" sheetId="13" r:id="rId14"/>
    <sheet name="21 PSA SER" sheetId="14" r:id="rId15"/>
    <sheet name="22 PSA CROP" sheetId="15" r:id="rId16"/>
    <sheet name="23 AGR LOAN" sheetId="16" r:id="rId17"/>
    <sheet name="24 ACP TARGET" sheetId="17" r:id="rId18"/>
    <sheet name="25 ACP ACH" sheetId="18" r:id="rId19"/>
    <sheet name="26 ACP PER" sheetId="19" r:id="rId20"/>
    <sheet name="27 NRLM" sheetId="20" r:id="rId21"/>
    <sheet name="28 PMEGP" sheetId="21" r:id="rId22"/>
    <sheet name="29 FIN SHG" sheetId="22" r:id="rId23"/>
    <sheet name="30 FIN JLG" sheetId="23" r:id="rId24"/>
    <sheet name="31 FIN KCC" sheetId="24" r:id="rId25"/>
    <sheet name="32 FIN BAKIJAI" sheetId="25" r:id="rId26"/>
    <sheet name="33 REC PMEPG" sheetId="26" r:id="rId27"/>
    <sheet name="34 REC NRLM" sheetId="27" r:id="rId28"/>
    <sheet name="35 SENSI" sheetId="28" r:id="rId29"/>
    <sheet name="36 FIN HOU" sheetId="29" r:id="rId30"/>
    <sheet name="37 PRO FIN" sheetId="30" r:id="rId31"/>
    <sheet name="38 SPL SCH" sheetId="31" r:id="rId32"/>
    <sheet name="39 FIN MSME" sheetId="32" r:id="rId33"/>
    <sheet name="40 OTH SENS" sheetId="33" r:id="rId34"/>
    <sheet name="41 MIN COMMU" sheetId="34" r:id="rId35"/>
    <sheet name="42 EDN LON" sheetId="35" r:id="rId36"/>
    <sheet name="43 MIS AGR" sheetId="36" r:id="rId37"/>
    <sheet name="44 MIS SEV" sheetId="37" r:id="rId38"/>
    <sheet name="45 TO" sheetId="38" r:id="rId39"/>
    <sheet name="46 SSS" sheetId="39" r:id="rId40"/>
    <sheet name="47 PMJDY" sheetId="40" r:id="rId41"/>
    <sheet name="48 MUDRA" sheetId="41" r:id="rId42"/>
    <sheet name="49 POS FLCC" sheetId="42" r:id="rId43"/>
    <sheet name="50 FLC" sheetId="43" r:id="rId44"/>
    <sheet name="51 52 FI PROGRESS" sheetId="44" r:id="rId45"/>
    <sheet name="53 DCC MEETI" sheetId="45" r:id="rId46"/>
    <sheet name="54 CD RATIO " sheetId="46" r:id="rId47"/>
    <sheet name="55 EKH" sheetId="47" r:id="rId48"/>
    <sheet name="56  JH" sheetId="48" r:id="rId49"/>
    <sheet name="57 RB" sheetId="49" r:id="rId50"/>
    <sheet name="58 WKH SWKH" sheetId="50" r:id="rId51"/>
    <sheet name="59 WGH SWGH SGH" sheetId="51" r:id="rId52"/>
    <sheet name="60 EGH NGH" sheetId="52" r:id="rId53"/>
    <sheet name="61 ATTEND" sheetId="54" r:id="rId54"/>
    <sheet name="62 ATTEN" sheetId="53" r:id="rId55"/>
  </sheets>
  <calcPr calcId="152511"/>
</workbook>
</file>

<file path=xl/calcChain.xml><?xml version="1.0" encoding="utf-8"?>
<calcChain xmlns="http://schemas.openxmlformats.org/spreadsheetml/2006/main">
  <c r="M10" i="44" l="1"/>
  <c r="M11" i="44"/>
  <c r="M12" i="44"/>
  <c r="M13" i="44"/>
  <c r="M14" i="44"/>
  <c r="M15" i="44"/>
  <c r="M16" i="44"/>
  <c r="M17" i="44"/>
  <c r="M18" i="44"/>
  <c r="M19" i="44"/>
  <c r="M20" i="44"/>
  <c r="M21" i="44"/>
  <c r="M22" i="44"/>
  <c r="M23" i="44"/>
  <c r="M24" i="44"/>
  <c r="M25" i="44"/>
  <c r="M26" i="44"/>
  <c r="M27" i="44"/>
  <c r="M28" i="44"/>
  <c r="M29" i="44"/>
  <c r="M30" i="44"/>
  <c r="M31" i="44"/>
  <c r="M32" i="44"/>
  <c r="M33" i="44"/>
  <c r="M34" i="44"/>
  <c r="M35" i="44"/>
  <c r="M36" i="44"/>
  <c r="M37" i="44"/>
  <c r="M38" i="44"/>
  <c r="M39" i="44"/>
  <c r="M43" i="44"/>
  <c r="M44" i="44"/>
  <c r="M45" i="44"/>
  <c r="M46" i="44"/>
  <c r="M47" i="44"/>
  <c r="M48" i="44"/>
  <c r="M49" i="44"/>
  <c r="M50" i="44"/>
  <c r="M51" i="44"/>
  <c r="M52" i="44"/>
  <c r="M53" i="44"/>
  <c r="M54" i="44"/>
  <c r="M55" i="44"/>
  <c r="M56" i="44"/>
  <c r="M57" i="44"/>
  <c r="M58" i="44"/>
  <c r="M59" i="44"/>
  <c r="M60" i="44"/>
  <c r="M61" i="44"/>
  <c r="M62" i="44"/>
  <c r="M63" i="44"/>
  <c r="M64" i="44"/>
  <c r="M65" i="44"/>
  <c r="M66" i="44"/>
  <c r="M67" i="44"/>
  <c r="M68" i="44"/>
  <c r="M69" i="44"/>
  <c r="M70" i="44"/>
  <c r="M71" i="44"/>
  <c r="M72" i="44"/>
  <c r="M73" i="44"/>
  <c r="M74" i="44"/>
  <c r="M75" i="44"/>
  <c r="M76" i="44"/>
  <c r="M77" i="44"/>
  <c r="M78" i="44"/>
  <c r="M79" i="44"/>
  <c r="M80" i="44"/>
  <c r="M81" i="44"/>
  <c r="M82" i="44"/>
  <c r="M83" i="44"/>
  <c r="M84" i="44"/>
  <c r="M85" i="44"/>
  <c r="M86" i="44"/>
  <c r="M87" i="44"/>
  <c r="M88" i="44"/>
  <c r="M89" i="44"/>
  <c r="M90" i="44"/>
  <c r="M91" i="44"/>
  <c r="M92" i="44"/>
  <c r="M93" i="44"/>
  <c r="M9" i="44"/>
  <c r="L24" i="6" l="1"/>
  <c r="L42" i="6" s="1"/>
  <c r="J42" i="6"/>
  <c r="E42" i="6"/>
  <c r="D42" i="6" l="1"/>
  <c r="D43" i="21" l="1"/>
  <c r="E43" i="21"/>
  <c r="F43" i="21"/>
  <c r="G43" i="21"/>
  <c r="H43" i="21"/>
  <c r="I43" i="21"/>
  <c r="J43" i="21"/>
  <c r="K43" i="21"/>
  <c r="L34" i="41" l="1"/>
  <c r="K34" i="41"/>
  <c r="J34" i="41"/>
  <c r="I34" i="41"/>
  <c r="H34" i="41"/>
  <c r="G34" i="41"/>
  <c r="F34" i="41"/>
  <c r="E34" i="41"/>
  <c r="D34" i="41"/>
  <c r="C34" i="41"/>
  <c r="T43" i="37" l="1"/>
  <c r="S43" i="37"/>
  <c r="R43" i="37"/>
  <c r="Q43" i="37"/>
  <c r="O43" i="37"/>
  <c r="N43" i="37"/>
  <c r="M43" i="37"/>
  <c r="L43" i="37"/>
  <c r="K43" i="37"/>
  <c r="J43" i="37"/>
  <c r="I43" i="37"/>
  <c r="G43" i="37"/>
  <c r="F43" i="37"/>
  <c r="E43" i="37"/>
  <c r="D43" i="37"/>
  <c r="K36" i="37"/>
  <c r="K25" i="37"/>
  <c r="C36" i="36"/>
  <c r="C25" i="36"/>
  <c r="Q43" i="32" l="1"/>
  <c r="P43" i="32"/>
  <c r="Q42" i="32"/>
  <c r="P42" i="32"/>
  <c r="Q40" i="32"/>
  <c r="P40" i="32"/>
  <c r="Q39" i="32"/>
  <c r="P39" i="32"/>
  <c r="P38" i="32"/>
  <c r="O38" i="32"/>
  <c r="N38" i="32"/>
  <c r="M38" i="32"/>
  <c r="L38" i="32"/>
  <c r="K38" i="32"/>
  <c r="J38" i="32"/>
  <c r="I38" i="32"/>
  <c r="H38" i="32"/>
  <c r="G38" i="32"/>
  <c r="F38" i="32"/>
  <c r="E38" i="32"/>
  <c r="D38" i="32"/>
  <c r="C38" i="32"/>
  <c r="Q37" i="32"/>
  <c r="Q38" i="32" s="1"/>
  <c r="P37" i="32"/>
  <c r="P36" i="32"/>
  <c r="O36" i="32"/>
  <c r="N36" i="32"/>
  <c r="M36" i="32"/>
  <c r="L36" i="32"/>
  <c r="K36" i="32"/>
  <c r="J36" i="32"/>
  <c r="I36" i="32"/>
  <c r="H36" i="32"/>
  <c r="G36" i="32"/>
  <c r="F36" i="32"/>
  <c r="E36" i="32"/>
  <c r="D36" i="32"/>
  <c r="C36" i="32"/>
  <c r="Q35" i="32"/>
  <c r="P35" i="32"/>
  <c r="Q34" i="32"/>
  <c r="P34" i="32"/>
  <c r="Q33" i="32"/>
  <c r="P33" i="32"/>
  <c r="Q30" i="32"/>
  <c r="P30" i="32"/>
  <c r="Q29" i="32"/>
  <c r="P29" i="32"/>
  <c r="Q28" i="32"/>
  <c r="P28" i="32"/>
  <c r="Q27" i="32"/>
  <c r="P27" i="32"/>
  <c r="Q26" i="32"/>
  <c r="Q36" i="32" s="1"/>
  <c r="P26" i="32"/>
  <c r="O25" i="32"/>
  <c r="N25" i="32"/>
  <c r="M25" i="32"/>
  <c r="L25" i="32"/>
  <c r="K25" i="32"/>
  <c r="J25" i="32"/>
  <c r="I25" i="32"/>
  <c r="H25" i="32"/>
  <c r="G25" i="32"/>
  <c r="F25" i="32"/>
  <c r="E25" i="32"/>
  <c r="D25" i="32"/>
  <c r="C25" i="32"/>
  <c r="Q24" i="32"/>
  <c r="P24" i="32"/>
  <c r="Q23" i="32"/>
  <c r="P23" i="32"/>
  <c r="Q22" i="32"/>
  <c r="P22" i="32"/>
  <c r="Q21" i="32"/>
  <c r="P21" i="32"/>
  <c r="Q20" i="32"/>
  <c r="P20" i="32"/>
  <c r="Q19" i="32"/>
  <c r="P19" i="32"/>
  <c r="Q18" i="32"/>
  <c r="P18" i="32"/>
  <c r="Q17" i="32"/>
  <c r="P17" i="32"/>
  <c r="Q16" i="32"/>
  <c r="P16" i="32"/>
  <c r="Q15" i="32"/>
  <c r="P15" i="32"/>
  <c r="Q14" i="32"/>
  <c r="P14" i="32"/>
  <c r="Q13" i="32"/>
  <c r="P13" i="32"/>
  <c r="Q12" i="32"/>
  <c r="P12" i="32"/>
  <c r="Q11" i="32"/>
  <c r="P11" i="32"/>
  <c r="Q10" i="32"/>
  <c r="P10" i="32"/>
  <c r="Q9" i="32"/>
  <c r="P9" i="32"/>
  <c r="Q8" i="32"/>
  <c r="P8" i="32"/>
  <c r="Q7" i="32"/>
  <c r="P7" i="32"/>
  <c r="Q6" i="32"/>
  <c r="P6" i="32"/>
  <c r="Q5" i="32"/>
  <c r="P5" i="32"/>
  <c r="P25" i="32" s="1"/>
  <c r="Q4" i="32"/>
  <c r="Q25" i="32" s="1"/>
  <c r="P4" i="32"/>
  <c r="C25" i="24" l="1"/>
  <c r="C33" i="24"/>
  <c r="C35" i="24"/>
  <c r="C40" i="24"/>
  <c r="C31" i="22" l="1"/>
  <c r="D31" i="22"/>
  <c r="E31" i="22"/>
  <c r="F31" i="22"/>
  <c r="G31" i="22"/>
  <c r="H31" i="22"/>
  <c r="I31" i="22"/>
  <c r="J31" i="22"/>
  <c r="K31" i="22"/>
  <c r="L31" i="22"/>
  <c r="M31" i="22"/>
  <c r="N31" i="22"/>
  <c r="O31" i="22"/>
  <c r="P31" i="22"/>
  <c r="Q31" i="22"/>
  <c r="R31" i="22"/>
  <c r="S31" i="22"/>
  <c r="Q43" i="19"/>
  <c r="P43" i="19"/>
  <c r="O43" i="19"/>
  <c r="N43" i="19"/>
  <c r="M43" i="19"/>
  <c r="L43" i="19"/>
  <c r="K43" i="19"/>
  <c r="I43" i="19"/>
  <c r="H43" i="19"/>
  <c r="G43" i="19"/>
  <c r="F43" i="19"/>
  <c r="E43" i="19"/>
  <c r="D43" i="19"/>
  <c r="C43" i="19"/>
  <c r="C43" i="18"/>
  <c r="D43" i="18"/>
  <c r="E43" i="18"/>
  <c r="F43" i="18"/>
  <c r="G43" i="18"/>
  <c r="H43" i="18"/>
  <c r="I43" i="18"/>
  <c r="J43" i="18"/>
  <c r="K43" i="18"/>
  <c r="L43" i="18"/>
  <c r="M43" i="18"/>
  <c r="K39" i="44" l="1"/>
  <c r="I39" i="44"/>
  <c r="H39" i="44"/>
  <c r="G39" i="44"/>
  <c r="F39" i="44"/>
  <c r="E39" i="44"/>
  <c r="D39" i="44"/>
  <c r="L38" i="44"/>
  <c r="J38" i="44"/>
  <c r="J37" i="44"/>
  <c r="L37" i="44" s="1"/>
  <c r="J36" i="44"/>
  <c r="L36" i="44" s="1"/>
  <c r="J35" i="44"/>
  <c r="L35" i="44" s="1"/>
  <c r="J34" i="44"/>
  <c r="L34" i="44" s="1"/>
  <c r="J33" i="44"/>
  <c r="L33" i="44" s="1"/>
  <c r="J32" i="44"/>
  <c r="L32" i="44" s="1"/>
  <c r="J31" i="44"/>
  <c r="L31" i="44" s="1"/>
  <c r="K30" i="44"/>
  <c r="I30" i="44"/>
  <c r="H30" i="44"/>
  <c r="G30" i="44"/>
  <c r="F30" i="44"/>
  <c r="E30" i="44"/>
  <c r="D30" i="44"/>
  <c r="J29" i="44"/>
  <c r="L29" i="44" s="1"/>
  <c r="J27" i="44"/>
  <c r="L27" i="44" s="1"/>
  <c r="J26" i="44"/>
  <c r="L26" i="44" s="1"/>
  <c r="J25" i="44"/>
  <c r="L25" i="44" s="1"/>
  <c r="J24" i="44"/>
  <c r="L24" i="44" s="1"/>
  <c r="K23" i="44"/>
  <c r="I23" i="44"/>
  <c r="H23" i="44"/>
  <c r="G23" i="44"/>
  <c r="F23" i="44"/>
  <c r="E23" i="44"/>
  <c r="D23" i="44"/>
  <c r="L22" i="44"/>
  <c r="J22" i="44"/>
  <c r="J23" i="44" s="1"/>
  <c r="L21" i="44"/>
  <c r="K20" i="44"/>
  <c r="I20" i="44"/>
  <c r="H20" i="44"/>
  <c r="G20" i="44"/>
  <c r="F20" i="44"/>
  <c r="E20" i="44"/>
  <c r="D20" i="44"/>
  <c r="J19" i="44"/>
  <c r="L19" i="44" s="1"/>
  <c r="J17" i="44"/>
  <c r="L17" i="44" s="1"/>
  <c r="K16" i="44"/>
  <c r="I16" i="44"/>
  <c r="H16" i="44"/>
  <c r="G16" i="44"/>
  <c r="F16" i="44"/>
  <c r="E16" i="44"/>
  <c r="D16" i="44"/>
  <c r="L15" i="44"/>
  <c r="J15" i="44"/>
  <c r="J14" i="44"/>
  <c r="L14" i="44" s="1"/>
  <c r="L12" i="44"/>
  <c r="J11" i="44"/>
  <c r="L11" i="44" s="1"/>
  <c r="J10" i="44"/>
  <c r="L10" i="44" s="1"/>
  <c r="J9" i="44"/>
  <c r="J16" i="44" s="1"/>
  <c r="L16" i="44" s="1"/>
  <c r="L23" i="44" l="1"/>
  <c r="J30" i="44"/>
  <c r="L30" i="44" s="1"/>
  <c r="J20" i="44"/>
  <c r="L20" i="44" s="1"/>
  <c r="J39" i="44"/>
  <c r="L39" i="44" s="1"/>
  <c r="L9" i="44"/>
  <c r="D33" i="35" l="1"/>
  <c r="C33" i="35"/>
  <c r="D31" i="35"/>
  <c r="C31" i="35"/>
  <c r="D24" i="35"/>
  <c r="C24" i="35"/>
  <c r="C41" i="24" l="1"/>
  <c r="K32" i="23" l="1"/>
  <c r="J32" i="23"/>
  <c r="I32" i="23"/>
  <c r="H32" i="23"/>
  <c r="H33" i="23" s="1"/>
  <c r="G32" i="23"/>
  <c r="F32" i="23"/>
  <c r="E32" i="23"/>
  <c r="D32" i="23"/>
  <c r="C32" i="23"/>
  <c r="K28" i="23"/>
  <c r="K33" i="23" s="1"/>
  <c r="J28" i="23"/>
  <c r="I28" i="23"/>
  <c r="H28" i="23"/>
  <c r="G28" i="23"/>
  <c r="F28" i="23"/>
  <c r="E28" i="23"/>
  <c r="E33" i="23" s="1"/>
  <c r="D28" i="23"/>
  <c r="C28" i="23"/>
  <c r="C33" i="23" s="1"/>
  <c r="K26" i="23"/>
  <c r="J26" i="23"/>
  <c r="I26" i="23"/>
  <c r="H26" i="23"/>
  <c r="G26" i="23"/>
  <c r="F26" i="23"/>
  <c r="E26" i="23"/>
  <c r="D26" i="23"/>
  <c r="C26" i="23"/>
  <c r="I33" i="23"/>
  <c r="G33" i="23"/>
  <c r="D33" i="23" l="1"/>
  <c r="F33" i="23"/>
  <c r="J33" i="23"/>
  <c r="K25" i="20"/>
  <c r="J25" i="20"/>
  <c r="I25" i="20"/>
  <c r="H25" i="20"/>
  <c r="G25" i="20"/>
  <c r="F25" i="20"/>
  <c r="E25" i="20"/>
  <c r="D25" i="20"/>
  <c r="K20" i="20"/>
  <c r="K27" i="20" s="1"/>
  <c r="J20" i="20"/>
  <c r="J27" i="20" s="1"/>
  <c r="I20" i="20"/>
  <c r="I27" i="20" s="1"/>
  <c r="H20" i="20"/>
  <c r="H27" i="20" s="1"/>
  <c r="G20" i="20"/>
  <c r="G27" i="20" s="1"/>
  <c r="F20" i="20"/>
  <c r="F27" i="20" s="1"/>
  <c r="E20" i="20"/>
  <c r="E27" i="20" s="1"/>
  <c r="D20" i="20"/>
  <c r="D27" i="20" s="1"/>
  <c r="C20" i="20"/>
  <c r="C27" i="20" s="1"/>
  <c r="G43" i="17" l="1"/>
  <c r="E43" i="17"/>
  <c r="D43" i="17"/>
  <c r="C43" i="17"/>
  <c r="H42" i="17"/>
  <c r="F41" i="17"/>
  <c r="H41" i="17" s="1"/>
  <c r="F40" i="17"/>
  <c r="H40" i="17" s="1"/>
  <c r="F39" i="17"/>
  <c r="H39" i="17" s="1"/>
  <c r="H43" i="17" s="1"/>
  <c r="H38" i="17"/>
  <c r="H37" i="17"/>
  <c r="F37" i="17"/>
  <c r="G36" i="17"/>
  <c r="F36" i="17"/>
  <c r="E36" i="17"/>
  <c r="D36" i="17"/>
  <c r="C36" i="17"/>
  <c r="H35" i="17"/>
  <c r="F35" i="17"/>
  <c r="F34" i="17"/>
  <c r="H34" i="17" s="1"/>
  <c r="H33" i="17"/>
  <c r="F33" i="17"/>
  <c r="F32" i="17"/>
  <c r="H32" i="17" s="1"/>
  <c r="H31" i="17"/>
  <c r="F31" i="17"/>
  <c r="F30" i="17"/>
  <c r="H30" i="17" s="1"/>
  <c r="H29" i="17"/>
  <c r="F29" i="17"/>
  <c r="F28" i="17"/>
  <c r="H28" i="17" s="1"/>
  <c r="H27" i="17"/>
  <c r="F27" i="17"/>
  <c r="F26" i="17"/>
  <c r="H26" i="17" s="1"/>
  <c r="G25" i="17"/>
  <c r="G44" i="17" s="1"/>
  <c r="E25" i="17"/>
  <c r="E44" i="17" s="1"/>
  <c r="D25" i="17"/>
  <c r="D44" i="17" s="1"/>
  <c r="C25" i="17"/>
  <c r="C44" i="17" s="1"/>
  <c r="F24" i="17"/>
  <c r="H24" i="17" s="1"/>
  <c r="H23" i="17"/>
  <c r="F23" i="17"/>
  <c r="F22" i="17"/>
  <c r="H22" i="17" s="1"/>
  <c r="H21" i="17"/>
  <c r="F21" i="17"/>
  <c r="F20" i="17"/>
  <c r="H20" i="17" s="1"/>
  <c r="H19" i="17"/>
  <c r="F19" i="17"/>
  <c r="F18" i="17"/>
  <c r="H18" i="17" s="1"/>
  <c r="H17" i="17"/>
  <c r="F17" i="17"/>
  <c r="F16" i="17"/>
  <c r="H16" i="17" s="1"/>
  <c r="H15" i="17"/>
  <c r="F15" i="17"/>
  <c r="F14" i="17"/>
  <c r="H14" i="17" s="1"/>
  <c r="H13" i="17"/>
  <c r="F13" i="17"/>
  <c r="F12" i="17"/>
  <c r="H12" i="17" s="1"/>
  <c r="H11" i="17"/>
  <c r="F11" i="17"/>
  <c r="F10" i="17"/>
  <c r="H10" i="17" s="1"/>
  <c r="H9" i="17"/>
  <c r="F9" i="17"/>
  <c r="F8" i="17"/>
  <c r="H8" i="17" s="1"/>
  <c r="H7" i="17"/>
  <c r="F7" i="17"/>
  <c r="F6" i="17"/>
  <c r="H6" i="17" s="1"/>
  <c r="H5" i="17"/>
  <c r="F5" i="17"/>
  <c r="F4" i="17"/>
  <c r="F25" i="17" s="1"/>
  <c r="H36" i="17" l="1"/>
  <c r="F43" i="17"/>
  <c r="F44" i="17" s="1"/>
  <c r="H4" i="17"/>
  <c r="H25" i="17" s="1"/>
  <c r="H44" i="17" s="1"/>
  <c r="D15" i="5" l="1"/>
  <c r="J14" i="5"/>
  <c r="G14" i="5"/>
  <c r="J13" i="5"/>
  <c r="G13" i="5"/>
  <c r="J12" i="5"/>
  <c r="G12" i="5"/>
  <c r="J11" i="5"/>
  <c r="G11" i="5"/>
  <c r="J10" i="5"/>
  <c r="G10" i="5"/>
  <c r="J9" i="5"/>
  <c r="G9" i="5"/>
  <c r="J8" i="5"/>
  <c r="G8" i="5"/>
  <c r="J7" i="5"/>
  <c r="G7" i="5"/>
  <c r="J6" i="5"/>
  <c r="G6" i="5"/>
  <c r="J5" i="5"/>
  <c r="G5" i="5"/>
  <c r="J4" i="5"/>
  <c r="G4" i="5"/>
</calcChain>
</file>

<file path=xl/sharedStrings.xml><?xml version="1.0" encoding="utf-8"?>
<sst xmlns="http://schemas.openxmlformats.org/spreadsheetml/2006/main" count="3181" uniqueCount="990">
  <si>
    <r>
      <t>STATE LEVEL BANKERS’ COMMITTEE –</t>
    </r>
    <r>
      <rPr>
        <sz val="14"/>
        <rFont val="Times New Roman"/>
        <family val="1"/>
      </rPr>
      <t xml:space="preserve"> </t>
    </r>
    <r>
      <rPr>
        <b/>
        <sz val="14"/>
        <rFont val="Times New Roman"/>
        <family val="1"/>
      </rPr>
      <t>MEGHALAYA</t>
    </r>
  </si>
  <si>
    <t>I N D E X</t>
  </si>
  <si>
    <t>Sl.</t>
  </si>
  <si>
    <t>Particulars</t>
  </si>
  <si>
    <t>Page No.</t>
  </si>
  <si>
    <t>Meghalaya State Map</t>
  </si>
  <si>
    <t>Abbreviation used in the booklet</t>
  </si>
  <si>
    <t>Basic Information - Meghalaya</t>
  </si>
  <si>
    <t>District Wise Population, Household, Density etc. - Meghalaya</t>
  </si>
  <si>
    <t>Branch Network</t>
  </si>
  <si>
    <t>District-wise Bank Branches distribution in  Meghalaya</t>
  </si>
  <si>
    <t>Details of Banking Profile of Meghalaya</t>
  </si>
  <si>
    <t>Agenda Items</t>
  </si>
  <si>
    <t>Page 8-15</t>
  </si>
  <si>
    <t>Bankwise Business and Credit Deposit Ratio</t>
  </si>
  <si>
    <t>Segregation of Advances</t>
  </si>
  <si>
    <t>Total Priority Sector Advances</t>
  </si>
  <si>
    <t>Agriculture Sector Advances</t>
  </si>
  <si>
    <t>Industries Sector Advances</t>
  </si>
  <si>
    <t>Services Sector Advances</t>
  </si>
  <si>
    <t>Crop Loan</t>
  </si>
  <si>
    <t>Details of Agri Loan</t>
  </si>
  <si>
    <t>Annual Credit Plan Target</t>
  </si>
  <si>
    <t>Annual Credit Plan Achievement</t>
  </si>
  <si>
    <t>Performance under Annual Credit Plan</t>
  </si>
  <si>
    <t>Performance under NRLM</t>
  </si>
  <si>
    <t>Performance under PMEGP</t>
  </si>
  <si>
    <t>Performance under SHG Financing</t>
  </si>
  <si>
    <t>Joint Liabilities Group Scheme (JLGS)</t>
  </si>
  <si>
    <t>Progress under KCC</t>
  </si>
  <si>
    <t>Recovery from Bakijai Cases</t>
  </si>
  <si>
    <t>Recovery under PMEGP</t>
  </si>
  <si>
    <t>Recovery under NRLM</t>
  </si>
  <si>
    <t>Advances to Sensitive Sectors</t>
  </si>
  <si>
    <t>Finance under housing schemes</t>
  </si>
  <si>
    <t>Progress under No Frills Account</t>
  </si>
  <si>
    <t>Finance under Special Schemes</t>
  </si>
  <si>
    <t>Finance to MSME Sector</t>
  </si>
  <si>
    <t>Advances to Other Sensitive Sectors</t>
  </si>
  <si>
    <t>Advances to Minority Community</t>
  </si>
  <si>
    <t>Performance under Education loan</t>
  </si>
  <si>
    <t>Performance under Transport Operator</t>
  </si>
  <si>
    <t>Prime Minister Social Security Schemes</t>
  </si>
  <si>
    <t>PMJDY – Accounts opened</t>
  </si>
  <si>
    <t>Progress of PMMY loan disbursed</t>
  </si>
  <si>
    <t>FLCC (Annex XIV)  &amp; Lead Bank - RSETI</t>
  </si>
  <si>
    <t>Position of FLC Camp held</t>
  </si>
  <si>
    <t>Progress of Opening of Banking Outlets - population &lt;2000</t>
  </si>
  <si>
    <t>DCC/DLRC meetings held in districts</t>
  </si>
  <si>
    <t>District Wise Position of CD Ratio</t>
  </si>
  <si>
    <t>District Wise ACP Performance</t>
  </si>
  <si>
    <t>MAP</t>
  </si>
  <si>
    <t>Sl. No.</t>
  </si>
  <si>
    <t>Abbreviations</t>
  </si>
  <si>
    <t>Expansion</t>
  </si>
  <si>
    <t>ALB</t>
  </si>
  <si>
    <t>Allahabad Bank</t>
  </si>
  <si>
    <t>AND</t>
  </si>
  <si>
    <t>Andhra Bank</t>
  </si>
  <si>
    <t>BAN</t>
  </si>
  <si>
    <t>Bandhan Bank</t>
  </si>
  <si>
    <t>BOB</t>
  </si>
  <si>
    <t>Bank of Baroda</t>
  </si>
  <si>
    <t>BOI</t>
  </si>
  <si>
    <t>Bank of India</t>
  </si>
  <si>
    <t>BOM</t>
  </si>
  <si>
    <t>Bank of Maharastra</t>
  </si>
  <si>
    <t>CAN</t>
  </si>
  <si>
    <t>Canara Bank</t>
  </si>
  <si>
    <t>CBI</t>
  </si>
  <si>
    <t>Central Bank of India</t>
  </si>
  <si>
    <t>COR</t>
  </si>
  <si>
    <t>Corporation Bank</t>
  </si>
  <si>
    <t>DEN</t>
  </si>
  <si>
    <t>Dena Bank</t>
  </si>
  <si>
    <t>IDBI</t>
  </si>
  <si>
    <t>Industrial Development Bank of India</t>
  </si>
  <si>
    <t>IND</t>
  </si>
  <si>
    <t>Indian Bank</t>
  </si>
  <si>
    <t>IOB</t>
  </si>
  <si>
    <t>Indian Overseas Bank</t>
  </si>
  <si>
    <t>OBC</t>
  </si>
  <si>
    <t>Oriental Bank of Commerce</t>
  </si>
  <si>
    <t>PNB</t>
  </si>
  <si>
    <t>Punjab National Bank</t>
  </si>
  <si>
    <t>P&amp;S</t>
  </si>
  <si>
    <t>Punjab &amp; Sind Bank</t>
  </si>
  <si>
    <t>SBI</t>
  </si>
  <si>
    <t>State Bank of India</t>
  </si>
  <si>
    <t>SYN</t>
  </si>
  <si>
    <t>Syndicate Bank</t>
  </si>
  <si>
    <t>UBI</t>
  </si>
  <si>
    <t>United Bank of India</t>
  </si>
  <si>
    <t>UCO</t>
  </si>
  <si>
    <t>Uco Bank</t>
  </si>
  <si>
    <t>UNI</t>
  </si>
  <si>
    <t>Union Bank of India</t>
  </si>
  <si>
    <t>VJB</t>
  </si>
  <si>
    <t>Vijaya Bank</t>
  </si>
  <si>
    <t>AXIS</t>
  </si>
  <si>
    <t>Axis Bank Ltd</t>
  </si>
  <si>
    <t>FED</t>
  </si>
  <si>
    <t>Federal Bank</t>
  </si>
  <si>
    <t>HDFC</t>
  </si>
  <si>
    <t>HDFC Bank Ltd</t>
  </si>
  <si>
    <t>ICICI</t>
  </si>
  <si>
    <t>ICICI Bank Ltd</t>
  </si>
  <si>
    <t>INDUS</t>
  </si>
  <si>
    <t>Indusind Bank</t>
  </si>
  <si>
    <t>KMB</t>
  </si>
  <si>
    <t>Kotak Mahindra Bank</t>
  </si>
  <si>
    <t>SIB</t>
  </si>
  <si>
    <t>South Indian Bank</t>
  </si>
  <si>
    <t>YES</t>
  </si>
  <si>
    <t>Yes Bank</t>
  </si>
  <si>
    <t>MRB</t>
  </si>
  <si>
    <t>Meghalaya Rural Bank</t>
  </si>
  <si>
    <t>MCAB</t>
  </si>
  <si>
    <t>Meghalaya Co-operative Apex Bank Ltd.</t>
  </si>
  <si>
    <t>JCUB</t>
  </si>
  <si>
    <t>Jowai Co-operative Urban Bank</t>
  </si>
  <si>
    <t>SCUB</t>
  </si>
  <si>
    <t>Shillong Co-operative Urban Bank</t>
  </si>
  <si>
    <t>TCUB</t>
  </si>
  <si>
    <t>Tura Co-operative Urban Bank</t>
  </si>
  <si>
    <t>IDFC</t>
  </si>
  <si>
    <t>Infrastructure Development Finance Company</t>
  </si>
  <si>
    <t>Basic Information: Meghalaya</t>
  </si>
  <si>
    <t>Meghalaya emerged as a full-fledged State of the Indian Union on 21st January, 1972. It is located in the North East, bounded by Bangladesh on the South and surrounded by Assam to its North. The States area of 22,429 sq.km and about one third of the state is under mountain forest cover. Meghalaya has a total population of 2966889, as per the 2011 census. Shillong is the capital of Meghalaya. The total cropped area of the State during 2012-13 was 3, 39,735 hectares which is 15.16% of the total geographical area, while the net cropped area was 285499 hectares representing 12.74% of the geographical area. Road communication is is major mode of transport in the State. The total length of road in the State is 9437 Kms. with road density of 42.08 Kms. per 100 sq.km.</t>
  </si>
  <si>
    <t>Sl No.</t>
  </si>
  <si>
    <t>Item</t>
  </si>
  <si>
    <t>Ref Year</t>
  </si>
  <si>
    <t>Unit</t>
  </si>
  <si>
    <t>Geographical Area</t>
  </si>
  <si>
    <t>2011 Census</t>
  </si>
  <si>
    <t>'000 Sq. Km.</t>
  </si>
  <si>
    <t>Population</t>
  </si>
  <si>
    <t>Absolute</t>
  </si>
  <si>
    <t>Households</t>
  </si>
  <si>
    <t>Density</t>
  </si>
  <si>
    <t>Persons per Sq. Km.</t>
  </si>
  <si>
    <t>Sex Ratio</t>
  </si>
  <si>
    <t>Females per '000 Males</t>
  </si>
  <si>
    <t>% of Urban Polulation to Total Population</t>
  </si>
  <si>
    <t>Percentage</t>
  </si>
  <si>
    <t>Average Annual Exponential Growth Rate</t>
  </si>
  <si>
    <t>1991 - 2001</t>
  </si>
  <si>
    <t>Population below Poverty line (as per Planning Commission estimate)</t>
  </si>
  <si>
    <t>2011-12</t>
  </si>
  <si>
    <t>Literacy Rate: (i) Male (ii) Female</t>
  </si>
  <si>
    <t>Persons, Percent</t>
  </si>
  <si>
    <t>(i)  74.43%</t>
  </si>
  <si>
    <t>(ii) 89.40%</t>
  </si>
  <si>
    <t>Gross State Domestic Product (GSDP) at Factor Cost</t>
  </si>
  <si>
    <t>2007-08</t>
  </si>
  <si>
    <t>Rs. in Crores</t>
  </si>
  <si>
    <t>(i)  At current prices</t>
  </si>
  <si>
    <t>(ii) At constant (1999-2000) prices</t>
  </si>
  <si>
    <t>Per Capita GSDP</t>
  </si>
  <si>
    <t>(ii) At constant (2007-08) prices</t>
  </si>
  <si>
    <t>Net State Domestic Product (NSDP) at Factor Cost</t>
  </si>
  <si>
    <t>(ii) At constant (1999-00) prices</t>
  </si>
  <si>
    <t>Per Capita NSDP</t>
  </si>
  <si>
    <t>2007 - 08</t>
  </si>
  <si>
    <t>Index of Agriculture production (Base Trienium ending 1981-82=100</t>
  </si>
  <si>
    <t>-</t>
  </si>
  <si>
    <t>Total cropped area</t>
  </si>
  <si>
    <t>2012 – 2013</t>
  </si>
  <si>
    <t>Lakh hectare</t>
  </si>
  <si>
    <t>Net area sown</t>
  </si>
  <si>
    <t>Index of Industrial production (Base: 1993 - 94=100</t>
  </si>
  <si>
    <t>2002-2003(P)</t>
  </si>
  <si>
    <t>Post Office per lakh population</t>
  </si>
  <si>
    <t>Nos. (491)</t>
  </si>
  <si>
    <t>All Scheduled Commercial Banks per lakh population</t>
  </si>
  <si>
    <t>2014 -2015</t>
  </si>
  <si>
    <t>Nos. (370)</t>
  </si>
  <si>
    <t>Employment on Organised sector</t>
  </si>
  <si>
    <t>'000 Nos.</t>
  </si>
  <si>
    <t>(i) Public Sector</t>
  </si>
  <si>
    <t>(ii) Private Sector</t>
  </si>
  <si>
    <t>Districtwise Population, Household Sex-ratio, Density etc.</t>
  </si>
  <si>
    <t>DISTRICT</t>
  </si>
  <si>
    <t>Household</t>
  </si>
  <si>
    <t>Sex Ratio per '000 males</t>
  </si>
  <si>
    <t>Density per Sq. Km.</t>
  </si>
  <si>
    <t>Scheduled Caste</t>
  </si>
  <si>
    <t>Scheduled Tribe</t>
  </si>
  <si>
    <t>Total</t>
  </si>
  <si>
    <t>Male</t>
  </si>
  <si>
    <t>Female</t>
  </si>
  <si>
    <t>East Khasi Hills</t>
  </si>
  <si>
    <t>West Khasi Hills</t>
  </si>
  <si>
    <t>South West Khasi Hills</t>
  </si>
  <si>
    <t>Ri-Bhoi</t>
  </si>
  <si>
    <t>East Jaintia Hills</t>
  </si>
  <si>
    <t>West Jaintia Hills</t>
  </si>
  <si>
    <t>East Garo Hills</t>
  </si>
  <si>
    <t>West Garo Hills</t>
  </si>
  <si>
    <t>North Garo Hills</t>
  </si>
  <si>
    <t>South West Garo Hills</t>
  </si>
  <si>
    <t>South Garo Hills</t>
  </si>
  <si>
    <t>Meghalaya</t>
  </si>
  <si>
    <t>As per census of India 2011</t>
  </si>
  <si>
    <t>Bank Name</t>
  </si>
  <si>
    <t>Rural</t>
  </si>
  <si>
    <t>Semi Urban</t>
  </si>
  <si>
    <t>Urban</t>
  </si>
  <si>
    <t>Total(R+SU+U)</t>
  </si>
  <si>
    <t>BC</t>
  </si>
  <si>
    <t>Other Modes</t>
  </si>
  <si>
    <t>ATM No Rural</t>
  </si>
  <si>
    <t>ATM No Semi-Urban</t>
  </si>
  <si>
    <t>ATM No Urban</t>
  </si>
  <si>
    <t>Total ATM No</t>
  </si>
  <si>
    <t>ANB</t>
  </si>
  <si>
    <t>PSB</t>
  </si>
  <si>
    <t>CB</t>
  </si>
  <si>
    <t>Public</t>
  </si>
  <si>
    <t>BANDHAN</t>
  </si>
  <si>
    <t>Private</t>
  </si>
  <si>
    <t>MLRB</t>
  </si>
  <si>
    <t>RRB</t>
  </si>
  <si>
    <t>JUCB</t>
  </si>
  <si>
    <t>Grand</t>
  </si>
  <si>
    <t>District</t>
  </si>
  <si>
    <t>Public Sector Bank Branch</t>
  </si>
  <si>
    <t>Private Sector Bank Branch</t>
  </si>
  <si>
    <t>Regional Rural Bank</t>
  </si>
  <si>
    <t>Co-operative Bank</t>
  </si>
  <si>
    <t>Ribhoi</t>
  </si>
  <si>
    <t>(Rs In Lakhs)</t>
  </si>
  <si>
    <t>Deposit Amount (D)</t>
  </si>
  <si>
    <t>Advances Amount (A)</t>
  </si>
  <si>
    <t>Credit Utilize (CU)</t>
  </si>
  <si>
    <t>Total Credit (TC)</t>
  </si>
  <si>
    <t>CDR1</t>
  </si>
  <si>
    <t>CDR2</t>
  </si>
  <si>
    <t>Investment Amount (I)</t>
  </si>
  <si>
    <t>TC + I</t>
  </si>
  <si>
    <t>CDR3</t>
  </si>
  <si>
    <t>All Banks</t>
  </si>
  <si>
    <t>NEDFI</t>
  </si>
  <si>
    <t>RIDF</t>
  </si>
  <si>
    <t>Non Priority Sector Total O/S</t>
  </si>
  <si>
    <t>Non Priority Sector Total NPA</t>
  </si>
  <si>
    <t>Priority Sector(PSA)</t>
  </si>
  <si>
    <t>Weaker Sector(WSA)</t>
  </si>
  <si>
    <t>PSA To T. Adv (%)</t>
  </si>
  <si>
    <t>WSA To PSA (%)</t>
  </si>
  <si>
    <t>WSA To T. Adv (%)</t>
  </si>
  <si>
    <t>No. of A/C</t>
  </si>
  <si>
    <t>Total O/S</t>
  </si>
  <si>
    <t>Demand Raised</t>
  </si>
  <si>
    <t>Recovery Amount</t>
  </si>
  <si>
    <t>%</t>
  </si>
  <si>
    <t>Overdues Amount</t>
  </si>
  <si>
    <t>Overdues %</t>
  </si>
  <si>
    <t>GrossNPA Amount</t>
  </si>
  <si>
    <t>GrossNPA %</t>
  </si>
  <si>
    <t>Agriculture Term Loan No</t>
  </si>
  <si>
    <t>Agriculture Term Loan Amount</t>
  </si>
  <si>
    <t>Croploan No</t>
  </si>
  <si>
    <t>Croploan Amount</t>
  </si>
  <si>
    <t>Total AGL Loan No</t>
  </si>
  <si>
    <t>Total AGL Loan Amount</t>
  </si>
  <si>
    <t>Co-op</t>
  </si>
  <si>
    <t>(Amt in lakhs)</t>
  </si>
  <si>
    <t>Agriculture &amp; Allied Activities</t>
  </si>
  <si>
    <t>MSME</t>
  </si>
  <si>
    <t>Other Priority Sector</t>
  </si>
  <si>
    <t>Priority - Sub Total</t>
  </si>
  <si>
    <t>Non Priority</t>
  </si>
  <si>
    <t>Public Banks - Sub Total</t>
  </si>
  <si>
    <t>Private Banks - Sub Total</t>
  </si>
  <si>
    <t>RRBs - Sub Total</t>
  </si>
  <si>
    <t>Cooperative Banks - Sub Total</t>
  </si>
  <si>
    <t>All Banks - Total</t>
  </si>
  <si>
    <t>Agri AC No</t>
  </si>
  <si>
    <t>MSME AC No</t>
  </si>
  <si>
    <t>Other Priority Sector AC No</t>
  </si>
  <si>
    <t>Total Priority AC No</t>
  </si>
  <si>
    <t>Non Priority Amt</t>
  </si>
  <si>
    <t>Total Amount</t>
  </si>
  <si>
    <t>Agriculture Commit</t>
  </si>
  <si>
    <t>Agriculture Achieve</t>
  </si>
  <si>
    <t>Croploan Commit</t>
  </si>
  <si>
    <t>Croploan Achieve</t>
  </si>
  <si>
    <t>Croploan %</t>
  </si>
  <si>
    <t>Industry Commit</t>
  </si>
  <si>
    <t>Industry Achieve</t>
  </si>
  <si>
    <t>Industry %</t>
  </si>
  <si>
    <t>Services Commit</t>
  </si>
  <si>
    <t>Services Achieve</t>
  </si>
  <si>
    <t>Services %</t>
  </si>
  <si>
    <t>Total Commit</t>
  </si>
  <si>
    <t>Total Achieve</t>
  </si>
  <si>
    <t>Total %</t>
  </si>
  <si>
    <t>Target No</t>
  </si>
  <si>
    <t>Application Received</t>
  </si>
  <si>
    <t>Sanctioned Number</t>
  </si>
  <si>
    <t>Sanctioned Amount</t>
  </si>
  <si>
    <t>Disbursed Number</t>
  </si>
  <si>
    <t>Disbursed Amount</t>
  </si>
  <si>
    <t>Pending Sanction</t>
  </si>
  <si>
    <t>Pending Disbursed</t>
  </si>
  <si>
    <t>Returned/ Reject</t>
  </si>
  <si>
    <t>Target</t>
  </si>
  <si>
    <t>VIJ</t>
  </si>
  <si>
    <t>INDUSIND</t>
  </si>
  <si>
    <t xml:space="preserve">Co-op </t>
  </si>
  <si>
    <t>Current Year Deposit Number</t>
  </si>
  <si>
    <t>Current Year Deposit Amount</t>
  </si>
  <si>
    <t>Current Year Credit Linkage Under NRLM Number</t>
  </si>
  <si>
    <t>Current Year Credit Linkage Under NRLM Amount</t>
  </si>
  <si>
    <t>Current Year Credit Linkage Direct SHG Number</t>
  </si>
  <si>
    <t>Current Year Credit Linkage Direct SHG Amount</t>
  </si>
  <si>
    <t>Current Year Credit linkage Total Number</t>
  </si>
  <si>
    <t>Current Year Credit linkage Total Amount</t>
  </si>
  <si>
    <t>Cumilative Position Deposit Number</t>
  </si>
  <si>
    <t>Cumilative Position Deposit linkage Amount</t>
  </si>
  <si>
    <t>Cumilative Position Credit Linkage Under NRLM Number</t>
  </si>
  <si>
    <t>Cumilative Position Credit Linkage Under NRLM Amount</t>
  </si>
  <si>
    <t>Cumilative Position Credit Linkage Direct SHG Number</t>
  </si>
  <si>
    <t>Cumilative Position Credit Linkage Direct SHG Amount</t>
  </si>
  <si>
    <t>Cumilative Position Credit linkage Total Number</t>
  </si>
  <si>
    <t>Cumilative Position Credit linkage Total Amount</t>
  </si>
  <si>
    <t xml:space="preserve">Grand </t>
  </si>
  <si>
    <t>Current Year Deposit linkages Number</t>
  </si>
  <si>
    <t>Current Year Deposit linkage Amount</t>
  </si>
  <si>
    <t>Current Year Credit Linkage Number</t>
  </si>
  <si>
    <t>Current Year Credit Linkage Amount</t>
  </si>
  <si>
    <t>Cumilative Position Deposit linkages Number</t>
  </si>
  <si>
    <t>Cumilative Position Credit Linkage Number</t>
  </si>
  <si>
    <t>Cumilative Position Credit Linkage Amount</t>
  </si>
  <si>
    <t>(Rs. In Lakhs)</t>
  </si>
  <si>
    <t>Current Year Number of Cards issued</t>
  </si>
  <si>
    <t>Current Year Limit Sanctioned</t>
  </si>
  <si>
    <t>Cumilative Position Number of Cards issued</t>
  </si>
  <si>
    <t>Cumilative Position Limit Sanctioned</t>
  </si>
  <si>
    <t>Number of Pending Cases At the Begining Of the Quarter</t>
  </si>
  <si>
    <t>Amount of Pending Cases At the Begining Of the Quarter</t>
  </si>
  <si>
    <t>Number of Cases add during The Quarter</t>
  </si>
  <si>
    <t>Number of Cases Settled during The Quarter</t>
  </si>
  <si>
    <t>Amount of Cases settled during the quarter</t>
  </si>
  <si>
    <t>Number of Pending Cases at the close of the Quarter</t>
  </si>
  <si>
    <t>Amount of Pending Cases at the clase of the Quarter</t>
  </si>
  <si>
    <t>Amount of Cases Add during the Quarter</t>
  </si>
  <si>
    <t>Number Of Account</t>
  </si>
  <si>
    <t>Total Outstanding</t>
  </si>
  <si>
    <t>Recovery %</t>
  </si>
  <si>
    <t>Overdues</t>
  </si>
  <si>
    <t>Minority community No</t>
  </si>
  <si>
    <t>Minority Community Amount</t>
  </si>
  <si>
    <t>SC/ST No</t>
  </si>
  <si>
    <t>SC/ST Amount</t>
  </si>
  <si>
    <t>Women Benificiaries No</t>
  </si>
  <si>
    <t>Women Benificiaries Amount</t>
  </si>
  <si>
    <t>Physically Handicapped No</t>
  </si>
  <si>
    <t>Physically Handicapped Amount</t>
  </si>
  <si>
    <t>Urban Number</t>
  </si>
  <si>
    <t>Urban Amount</t>
  </si>
  <si>
    <t>Semi Urban Number</t>
  </si>
  <si>
    <t>Semi Urban Amount</t>
  </si>
  <si>
    <t>Rural Number</t>
  </si>
  <si>
    <t>Rural Amount</t>
  </si>
  <si>
    <t>Total Number</t>
  </si>
  <si>
    <t>Education Loan No</t>
  </si>
  <si>
    <t>Education Loan Amount</t>
  </si>
  <si>
    <t>Agri-Clinic Agri Business cntre No</t>
  </si>
  <si>
    <t>Agri-Clinic Agri Business cntre Amount</t>
  </si>
  <si>
    <t>Dairy Entreprenurs Development Scheme No</t>
  </si>
  <si>
    <t>Dairy Entreprenurs Development Scheme Amount</t>
  </si>
  <si>
    <t>Rural Go Down No</t>
  </si>
  <si>
    <t>Rural Go Down Amount</t>
  </si>
  <si>
    <t>Cold Storage No</t>
  </si>
  <si>
    <t>Cold Storage Amount</t>
  </si>
  <si>
    <t>Dairy/Poultry Venture No</t>
  </si>
  <si>
    <t>Dairy/Poultry Venture Amount</t>
  </si>
  <si>
    <t>Venture Capital for Agri No</t>
  </si>
  <si>
    <t>Venture Capital for Agri Amount</t>
  </si>
  <si>
    <t>Achievement no. of Micro</t>
  </si>
  <si>
    <t>Achievement amt of Micro</t>
  </si>
  <si>
    <t>O/S No. of Micro</t>
  </si>
  <si>
    <t>O/S Amt of Micro</t>
  </si>
  <si>
    <t>Achievement No. of Small</t>
  </si>
  <si>
    <t>Achievement Amt of Small</t>
  </si>
  <si>
    <t>O/S No. of Small</t>
  </si>
  <si>
    <t>O/S Amt of Small</t>
  </si>
  <si>
    <t>Achievement No. of Medium</t>
  </si>
  <si>
    <t>Achievement Amt of Medium</t>
  </si>
  <si>
    <t>O/S No. of Medium</t>
  </si>
  <si>
    <t>O/S Amt of Medium</t>
  </si>
  <si>
    <t>SME Achievement during the Qtr</t>
  </si>
  <si>
    <t>Total O/S at the end of Qtr</t>
  </si>
  <si>
    <t>Women Lending Number</t>
  </si>
  <si>
    <t>Women Lending Amount</t>
  </si>
  <si>
    <t>Women Out standing Number</t>
  </si>
  <si>
    <t>Women Out standing Amount</t>
  </si>
  <si>
    <t>SC Lending Number</t>
  </si>
  <si>
    <t>SC Lending Amount</t>
  </si>
  <si>
    <t>SC Out standing Number</t>
  </si>
  <si>
    <t>SC Out standing Amount</t>
  </si>
  <si>
    <t>ST Lending Number</t>
  </si>
  <si>
    <t>ST Lending Amount</t>
  </si>
  <si>
    <t>ST Outstanding Number</t>
  </si>
  <si>
    <t>ST Outstanding Amount</t>
  </si>
  <si>
    <t>Phy. Handi capped Lending Number</t>
  </si>
  <si>
    <t>Phy. Handi capped Lending Amount</t>
  </si>
  <si>
    <t>Phy. Handi capped Out standing Number</t>
  </si>
  <si>
    <t>Phy. Handi capped Out standing Amount</t>
  </si>
  <si>
    <t>Total Lending Number</t>
  </si>
  <si>
    <t>Total Lending Amount</t>
  </si>
  <si>
    <t>Total Out standing Number</t>
  </si>
  <si>
    <t>Total Out standing Amount</t>
  </si>
  <si>
    <t>Lending Number of Muslim</t>
  </si>
  <si>
    <t>Lending Amount of Muslim</t>
  </si>
  <si>
    <t>Outstanding Number of Muslim</t>
  </si>
  <si>
    <t>Outstanding Amount of Muslim</t>
  </si>
  <si>
    <t>Lending Number of Christian</t>
  </si>
  <si>
    <t>Lending Amount of Chriatian</t>
  </si>
  <si>
    <t>Outstanding Number of Christian</t>
  </si>
  <si>
    <t>Outstanding Amount of Christian</t>
  </si>
  <si>
    <t>Lending Number of Sikh</t>
  </si>
  <si>
    <t>Lending Amount of Sikh</t>
  </si>
  <si>
    <t>Outstanding Number of Sikh</t>
  </si>
  <si>
    <t>Outstanding Amount of Sikh</t>
  </si>
  <si>
    <t>Lending Number of Budhist</t>
  </si>
  <si>
    <t>Lending Amount of Budhist</t>
  </si>
  <si>
    <t>Outstanding Number of Budhist</t>
  </si>
  <si>
    <t>Outstanding Amount of Budhist</t>
  </si>
  <si>
    <t>Lending Number of Zoroastrian</t>
  </si>
  <si>
    <t>Lending Amount of Zoroastrian</t>
  </si>
  <si>
    <t>Outstanding Number of Zoroastrian</t>
  </si>
  <si>
    <t>Outstanding Amount of Zoroastrian</t>
  </si>
  <si>
    <t>Lending Number of Jain</t>
  </si>
  <si>
    <t>Lending Amount of Jain</t>
  </si>
  <si>
    <t>Outstanding Number of Jain</t>
  </si>
  <si>
    <t>Outstanding Amount of Jain</t>
  </si>
  <si>
    <t>Total Lending No</t>
  </si>
  <si>
    <t>Total Lending Amt</t>
  </si>
  <si>
    <t>Total Outstanding No</t>
  </si>
  <si>
    <t>Total Outstanding Amt</t>
  </si>
  <si>
    <t>Target Amount</t>
  </si>
  <si>
    <t>Disbursed No</t>
  </si>
  <si>
    <t>Cumulative No</t>
  </si>
  <si>
    <t>Cumulative Amount</t>
  </si>
  <si>
    <t>NPA No</t>
  </si>
  <si>
    <t>NPA Amount</t>
  </si>
  <si>
    <t>Sanctioned No</t>
  </si>
  <si>
    <t>Agl &amp; Allied Target amt</t>
  </si>
  <si>
    <t>Agl &amp; Allied Achv amt</t>
  </si>
  <si>
    <t>Agl &amp; Allied OS No</t>
  </si>
  <si>
    <t>Agl &amp; Allied OS amt</t>
  </si>
  <si>
    <t>Education Target Amt</t>
  </si>
  <si>
    <t>Education Achv No</t>
  </si>
  <si>
    <t>Education Achv Amt</t>
  </si>
  <si>
    <t>Education OS No</t>
  </si>
  <si>
    <t>Education OS Amt</t>
  </si>
  <si>
    <t>Housing Target Amt</t>
  </si>
  <si>
    <t>Housing OS No</t>
  </si>
  <si>
    <t>Housing OS Amt</t>
  </si>
  <si>
    <t>Other Target Amt</t>
  </si>
  <si>
    <t>Other Achv No</t>
  </si>
  <si>
    <t>Other Achv Amt</t>
  </si>
  <si>
    <t>Other OS No</t>
  </si>
  <si>
    <t>Other OS Amt</t>
  </si>
  <si>
    <t>Total Target Amt</t>
  </si>
  <si>
    <t>Total Achv No</t>
  </si>
  <si>
    <t>Total Achv Amt</t>
  </si>
  <si>
    <t>Total OS No</t>
  </si>
  <si>
    <t>Total OS Amt</t>
  </si>
  <si>
    <t>PMSBY / PMJJBY / APY</t>
  </si>
  <si>
    <t>State</t>
  </si>
  <si>
    <t>Name of Bank</t>
  </si>
  <si>
    <t>PMSBY</t>
  </si>
  <si>
    <t>PMJJBY</t>
  </si>
  <si>
    <t>APY</t>
  </si>
  <si>
    <t>TOTAL</t>
  </si>
  <si>
    <t xml:space="preserve">Public Sector </t>
  </si>
  <si>
    <t>Meghalaya Co-op Apex Bank</t>
  </si>
  <si>
    <t>Axis Bank Limited</t>
  </si>
  <si>
    <t>Federal Bank Limited</t>
  </si>
  <si>
    <t>HDFC Bank Ltd.</t>
  </si>
  <si>
    <t>ICICI Bank Limited</t>
  </si>
  <si>
    <t>Indusind</t>
  </si>
  <si>
    <t>Private Sector</t>
  </si>
  <si>
    <t>Meghalaya - Account Opening &amp; Aadhaar Statistics</t>
  </si>
  <si>
    <t>S. No.</t>
  </si>
  <si>
    <t>No. of  Accounts</t>
  </si>
  <si>
    <t>AADHAR Seeded</t>
  </si>
  <si>
    <t>Rupay-Card Issued</t>
  </si>
  <si>
    <t>Rupay cards pins  delivered</t>
  </si>
  <si>
    <t xml:space="preserve"> Rupay cards activated</t>
  </si>
  <si>
    <t>Bank of Maharashtra</t>
  </si>
  <si>
    <t>Federal Bank Ltd</t>
  </si>
  <si>
    <t>IDBI Bank Ltd.</t>
  </si>
  <si>
    <t>IndusInd Bank Ltd</t>
  </si>
  <si>
    <t>Kotak Mahindra Bank Ltd</t>
  </si>
  <si>
    <t>Oriental Bank of Commer</t>
  </si>
  <si>
    <t>South Indian Bank Ltd</t>
  </si>
  <si>
    <t>UCO Bank</t>
  </si>
  <si>
    <t>Yes Bank Ltd</t>
  </si>
  <si>
    <t>Meghalaya Co-op A Bank</t>
  </si>
  <si>
    <t> </t>
  </si>
  <si>
    <t>Shishu</t>
  </si>
  <si>
    <t>Kishore</t>
  </si>
  <si>
    <t>Tarun</t>
  </si>
  <si>
    <t>(Loans up to Rs. 50,000)</t>
  </si>
  <si>
    <t>(Loans from Rs. 50,001 to Rs. 5.00 Lakh)</t>
  </si>
  <si>
    <t>(Loans from Rs. 5.00 to Rs. 10.00 Lakh)</t>
  </si>
  <si>
    <t>No Of A/Cs</t>
  </si>
  <si>
    <t>Disbursement Amt</t>
  </si>
  <si>
    <t>HDFC Bank</t>
  </si>
  <si>
    <t>ICICI Bank</t>
  </si>
  <si>
    <t>IDBI Bank Limited</t>
  </si>
  <si>
    <t>IndusInd Bank</t>
  </si>
  <si>
    <t>Mudra Scheme : Progress in Meghalaya in the FY 2017-18</t>
  </si>
  <si>
    <t>Position of FLCCS</t>
  </si>
  <si>
    <t>SR</t>
  </si>
  <si>
    <t>Name of District</t>
  </si>
  <si>
    <t>Location of FLCC</t>
  </si>
  <si>
    <t>Sponsoring Bank</t>
  </si>
  <si>
    <t>Date of opening</t>
  </si>
  <si>
    <t xml:space="preserve">Name of Contact official </t>
  </si>
  <si>
    <t>Contact Details</t>
  </si>
  <si>
    <t>Remarks</t>
  </si>
  <si>
    <t>Tel</t>
  </si>
  <si>
    <t>email</t>
  </si>
  <si>
    <t>Address</t>
  </si>
  <si>
    <t>E.Khasi Hills</t>
  </si>
  <si>
    <t>10.08.2012</t>
  </si>
  <si>
    <t>Ms. V. Rotluangi</t>
  </si>
  <si>
    <t>vanchhawng.r@sbi.co.in</t>
  </si>
  <si>
    <t>SBI,Zonal Office, Shillong</t>
  </si>
  <si>
    <t>W.Khasi Hills</t>
  </si>
  <si>
    <t>28.09.2012</t>
  </si>
  <si>
    <t>Th. Tunglut Suan</t>
  </si>
  <si>
    <t>tunglut.suan@sbi.co.in</t>
  </si>
  <si>
    <t>SBI, Lead Bank, Nongstoin</t>
  </si>
  <si>
    <t>S.W Khasi Hills</t>
  </si>
  <si>
    <t>30.09.2013</t>
  </si>
  <si>
    <t>15.12.2012</t>
  </si>
  <si>
    <t>Ranjit Barman</t>
  </si>
  <si>
    <t>ranjit.barman@sbi.co.in</t>
  </si>
  <si>
    <t>SBI, Zonal Office, Shillong</t>
  </si>
  <si>
    <t>N.Garo Hills</t>
  </si>
  <si>
    <t>Samarendra Basumatary</t>
  </si>
  <si>
    <t>s.basumatary@sbi.co.in</t>
  </si>
  <si>
    <t>Lead Bank Office, Williamnagar</t>
  </si>
  <si>
    <t>E.Garo Hills</t>
  </si>
  <si>
    <t>20.08.2012</t>
  </si>
  <si>
    <t>W.Garo Hills</t>
  </si>
  <si>
    <t>16.08.2012</t>
  </si>
  <si>
    <t>K L Leivang</t>
  </si>
  <si>
    <t>k.leivang@sbi.co.in</t>
  </si>
  <si>
    <t>Lead Bank Office, Tura</t>
  </si>
  <si>
    <t>S.W Garo Hills</t>
  </si>
  <si>
    <t>S.Garo Hills</t>
  </si>
  <si>
    <t>30.11.2012</t>
  </si>
  <si>
    <t>27.08.2012</t>
  </si>
  <si>
    <t>Position of RSETI</t>
  </si>
  <si>
    <t>Location of RSETI</t>
  </si>
  <si>
    <t>Mawphlang</t>
  </si>
  <si>
    <t>20.05.2015</t>
  </si>
  <si>
    <t>Bishworjit Ningthoujam</t>
  </si>
  <si>
    <t>pnbrsetieastkhasihill@gmail.com</t>
  </si>
  <si>
    <t>Mawphlang, EKH Dt</t>
  </si>
  <si>
    <t>Nongstoin</t>
  </si>
  <si>
    <t>22.02.2014</t>
  </si>
  <si>
    <t>Erming Nengnong</t>
  </si>
  <si>
    <t>mrbrseti123@gmail.com</t>
  </si>
  <si>
    <t>Nongstoin Branch</t>
  </si>
  <si>
    <t>Willamnagar</t>
  </si>
  <si>
    <t>10.01.2014</t>
  </si>
  <si>
    <t>S.S.D.Sangma</t>
  </si>
  <si>
    <t xml:space="preserve">shyangtho@gmail.com </t>
  </si>
  <si>
    <t>Williamnagar Branch</t>
  </si>
  <si>
    <t>Tura</t>
  </si>
  <si>
    <t>18.09.2013</t>
  </si>
  <si>
    <t>Pravakar Hajong</t>
  </si>
  <si>
    <t>pravakar.hajong@sbi.co.in</t>
  </si>
  <si>
    <t>C/o Bakdil,Dapokgre,Tura</t>
  </si>
  <si>
    <t>Umran</t>
  </si>
  <si>
    <t>D Passah</t>
  </si>
  <si>
    <t>sbi.rseti20umran@gmail.com&gt;</t>
  </si>
  <si>
    <t xml:space="preserve">Umran, Ribhoi </t>
  </si>
  <si>
    <t xml:space="preserve"> No of Rural branch</t>
  </si>
  <si>
    <t>No of Camps Held during the Quarter</t>
  </si>
  <si>
    <t>No. Rural Branches which have conducted  Literacy camps  as per RBI guidelines using standardized financial literacy material of RBI</t>
  </si>
  <si>
    <t xml:space="preserve"> No. of literacy camps  as per RBI guidelines using standardized financial literacy material of RBI</t>
  </si>
  <si>
    <t xml:space="preserve">No. of persons participated </t>
  </si>
  <si>
    <t>Out of persons participated, no. of persons already having bank account at the time of attending the camp</t>
  </si>
  <si>
    <t>Out of persons participated, no. of persons opened bank account after attending the camp</t>
  </si>
  <si>
    <t>No. of Camps held upto the Quarter</t>
  </si>
  <si>
    <t>CORP</t>
  </si>
  <si>
    <t>DENA</t>
  </si>
  <si>
    <t>P&amp;S Bank</t>
  </si>
  <si>
    <t>Public Sector</t>
  </si>
  <si>
    <t>KOTAK</t>
  </si>
  <si>
    <t>RRB Total</t>
  </si>
  <si>
    <t>Co-op Total</t>
  </si>
  <si>
    <t>All Banks Total</t>
  </si>
  <si>
    <t>DCC/DLRC Meeting of Meghalaya held during the Year 2017-2018</t>
  </si>
  <si>
    <t>District Name</t>
  </si>
  <si>
    <t>Lead Bank Name</t>
  </si>
  <si>
    <t>DCC Meeting First Quarter</t>
  </si>
  <si>
    <t>DCC Meeting Second Quarter</t>
  </si>
  <si>
    <t>DCC Meeting Third Quarter</t>
  </si>
  <si>
    <t>DCC Meeting Fourth Quarter</t>
  </si>
  <si>
    <t>DLRC Meeting First Quarter</t>
  </si>
  <si>
    <t>DLRC Meeting Second Quarter</t>
  </si>
  <si>
    <t>DLRC Meeting Third Quarter</t>
  </si>
  <si>
    <t>DLRC Meeting Fourth Quarter</t>
  </si>
  <si>
    <t>Westkhasihills</t>
  </si>
  <si>
    <t>23/08/2017</t>
  </si>
  <si>
    <t>15/12/2017</t>
  </si>
  <si>
    <t>Jaintiahills</t>
  </si>
  <si>
    <t>21/09/2017</t>
  </si>
  <si>
    <t>20/12/2017</t>
  </si>
  <si>
    <t>Eastgarohills</t>
  </si>
  <si>
    <t>15/09/2017</t>
  </si>
  <si>
    <t>SouthWestGarohills</t>
  </si>
  <si>
    <t>Eastkhasihills</t>
  </si>
  <si>
    <t>19/09/2017</t>
  </si>
  <si>
    <t>21/11/2017</t>
  </si>
  <si>
    <t>Westgarohills</t>
  </si>
  <si>
    <t>22/09/2017</t>
  </si>
  <si>
    <t>WestJaintiahills</t>
  </si>
  <si>
    <t>Southwestkhasihills</t>
  </si>
  <si>
    <t>25/08/2017</t>
  </si>
  <si>
    <t>14/12/2017</t>
  </si>
  <si>
    <t>Southgarohills</t>
  </si>
  <si>
    <t>Northgarohills</t>
  </si>
  <si>
    <t>20/09/2017</t>
  </si>
  <si>
    <t>17/08/2017</t>
  </si>
  <si>
    <t>Financial Inclusion Progress in opening of Banking outlet in villages having population &lt; 2000</t>
  </si>
  <si>
    <t>Annex A</t>
  </si>
  <si>
    <t>Name of state: Meghalaya</t>
  </si>
  <si>
    <t>Name of RBI Office: Shillong</t>
  </si>
  <si>
    <t>Sr No</t>
  </si>
  <si>
    <t>Name of Sch. Comm. Bank selected for allottment of villages &lt;2000 population</t>
  </si>
  <si>
    <t>No. of allotted village</t>
  </si>
  <si>
    <t>No. of villages where banking outlet opened upto the end of the quarter Sept 2017</t>
  </si>
  <si>
    <t>Covered by Branches</t>
  </si>
  <si>
    <t xml:space="preserve">BC </t>
  </si>
  <si>
    <t>Grand Total (5+10+11)</t>
  </si>
  <si>
    <t>Fixed location</t>
  </si>
  <si>
    <t>Banking through BC visits every week</t>
  </si>
  <si>
    <t>Banking through BC visits once in a fortnight</t>
  </si>
  <si>
    <t>Banking through BC visits more than once in a fortnight</t>
  </si>
  <si>
    <t>BCs-Sub total =6+7+8+9</t>
  </si>
  <si>
    <t>[1]</t>
  </si>
  <si>
    <t>[2]</t>
  </si>
  <si>
    <t>[3]</t>
  </si>
  <si>
    <t>[4]</t>
  </si>
  <si>
    <t>[5]</t>
  </si>
  <si>
    <t>[6]</t>
  </si>
  <si>
    <t>[7]</t>
  </si>
  <si>
    <t>[8]</t>
  </si>
  <si>
    <t>[9]</t>
  </si>
  <si>
    <t>[10]</t>
  </si>
  <si>
    <t>[11]</t>
  </si>
  <si>
    <t>[12]</t>
  </si>
  <si>
    <t>A1</t>
  </si>
  <si>
    <t>A2</t>
  </si>
  <si>
    <t>A3</t>
  </si>
  <si>
    <t>A4</t>
  </si>
  <si>
    <t>A5</t>
  </si>
  <si>
    <t>A6</t>
  </si>
  <si>
    <t>A7</t>
  </si>
  <si>
    <t>Total A</t>
  </si>
  <si>
    <t>B1</t>
  </si>
  <si>
    <t>B2</t>
  </si>
  <si>
    <t>B3</t>
  </si>
  <si>
    <t>Total B</t>
  </si>
  <si>
    <t>C1</t>
  </si>
  <si>
    <t>C2</t>
  </si>
  <si>
    <t>Total C</t>
  </si>
  <si>
    <t>D1</t>
  </si>
  <si>
    <t>D2</t>
  </si>
  <si>
    <t>D3</t>
  </si>
  <si>
    <t>D4</t>
  </si>
  <si>
    <t>D5</t>
  </si>
  <si>
    <t>D6</t>
  </si>
  <si>
    <t>Total D</t>
  </si>
  <si>
    <t>E1</t>
  </si>
  <si>
    <t>E2</t>
  </si>
  <si>
    <t>E3</t>
  </si>
  <si>
    <t>E4</t>
  </si>
  <si>
    <t>E5</t>
  </si>
  <si>
    <t>E6</t>
  </si>
  <si>
    <t>E7</t>
  </si>
  <si>
    <t>E8</t>
  </si>
  <si>
    <t>Total E</t>
  </si>
  <si>
    <t>F1</t>
  </si>
  <si>
    <t>F2</t>
  </si>
  <si>
    <t>F3</t>
  </si>
  <si>
    <t>F4</t>
  </si>
  <si>
    <t>F5</t>
  </si>
  <si>
    <t>F6</t>
  </si>
  <si>
    <t>F7</t>
  </si>
  <si>
    <t>F8</t>
  </si>
  <si>
    <t>F9</t>
  </si>
  <si>
    <t>F10</t>
  </si>
  <si>
    <t>F11</t>
  </si>
  <si>
    <t>F12</t>
  </si>
  <si>
    <t>Total F</t>
  </si>
  <si>
    <t>G1</t>
  </si>
  <si>
    <t>G2</t>
  </si>
  <si>
    <t>G3</t>
  </si>
  <si>
    <t>G4</t>
  </si>
  <si>
    <t>G5</t>
  </si>
  <si>
    <t>G6</t>
  </si>
  <si>
    <t>G7</t>
  </si>
  <si>
    <t>G8</t>
  </si>
  <si>
    <t>G9</t>
  </si>
  <si>
    <t>G10</t>
  </si>
  <si>
    <t>G11</t>
  </si>
  <si>
    <t>G12</t>
  </si>
  <si>
    <t>Total G</t>
  </si>
  <si>
    <t>H1</t>
  </si>
  <si>
    <t>H2</t>
  </si>
  <si>
    <t>H3</t>
  </si>
  <si>
    <t xml:space="preserve">COR  </t>
  </si>
  <si>
    <t>H4</t>
  </si>
  <si>
    <t>H5</t>
  </si>
  <si>
    <t>H6</t>
  </si>
  <si>
    <t xml:space="preserve">IND </t>
  </si>
  <si>
    <t>H7</t>
  </si>
  <si>
    <t>H8</t>
  </si>
  <si>
    <t>H9</t>
  </si>
  <si>
    <t>H10</t>
  </si>
  <si>
    <t>H11</t>
  </si>
  <si>
    <t>Total H</t>
  </si>
  <si>
    <t>I1</t>
  </si>
  <si>
    <t>I2</t>
  </si>
  <si>
    <t>I3</t>
  </si>
  <si>
    <t>Total I</t>
  </si>
  <si>
    <t>J1</t>
  </si>
  <si>
    <t>J2</t>
  </si>
  <si>
    <t>Total J</t>
  </si>
  <si>
    <t>K1</t>
  </si>
  <si>
    <t>K2</t>
  </si>
  <si>
    <t>K3</t>
  </si>
  <si>
    <t>K4</t>
  </si>
  <si>
    <t>Total K</t>
  </si>
  <si>
    <t>Meghalaya Total (A to K)</t>
  </si>
  <si>
    <t>Current C:D Ratio</t>
  </si>
  <si>
    <t>Previous Quarter C:D Ratio</t>
  </si>
  <si>
    <t>Per Capita Credit</t>
  </si>
  <si>
    <t>southwestkhasihills</t>
  </si>
  <si>
    <t>Rebhoi</t>
  </si>
  <si>
    <t>District Name: Eastkhasihills</t>
  </si>
  <si>
    <t>Lead Bank Name: State Bank Of India</t>
  </si>
  <si>
    <t>Agl &amp; Allied Sector Target</t>
  </si>
  <si>
    <t>agl &amp; Allied Sector Achievment</t>
  </si>
  <si>
    <t>Industries Sector Target</t>
  </si>
  <si>
    <t>Industries Sector Achievment</t>
  </si>
  <si>
    <t>Services Sector Target</t>
  </si>
  <si>
    <t>Services Sector Achievment</t>
  </si>
  <si>
    <t>Total Priority Sector Target</t>
  </si>
  <si>
    <t>Total Priority Sector Achievment</t>
  </si>
  <si>
    <t>District Name: Jaintiahills</t>
  </si>
  <si>
    <t>District Name: WestJaintiahills</t>
  </si>
  <si>
    <t>District Name: Ribhoi</t>
  </si>
  <si>
    <t>District Name: Westkhasihills</t>
  </si>
  <si>
    <t>District Name: southwestkhasihills</t>
  </si>
  <si>
    <t>District Name: Westgarohills</t>
  </si>
  <si>
    <t>District Name: SouthWestGarohills</t>
  </si>
  <si>
    <t>District Name: Southgarohills</t>
  </si>
  <si>
    <t>District Name: Eastgarohills</t>
  </si>
  <si>
    <t>District Name: Northgarohills</t>
  </si>
  <si>
    <t>(I)</t>
  </si>
  <si>
    <t xml:space="preserve"> State &amp; Central Government Officials</t>
  </si>
  <si>
    <t>Shri Y. Tsering</t>
  </si>
  <si>
    <t>Chief Secretary</t>
  </si>
  <si>
    <t>GOM</t>
  </si>
  <si>
    <t>Shri E Y Chen</t>
  </si>
  <si>
    <t>Director Inst. Finance</t>
  </si>
  <si>
    <t>Mr Shon S G Kharjana</t>
  </si>
  <si>
    <t>State Mission Manager, NULM, MUDA</t>
  </si>
  <si>
    <t>V S Bagul</t>
  </si>
  <si>
    <t>Director, KVIC</t>
  </si>
  <si>
    <t>Wanshimti Nongkynrih</t>
  </si>
  <si>
    <t>ARO Finance</t>
  </si>
  <si>
    <t>N Tariang</t>
  </si>
  <si>
    <t>Deputy Secy, Finance</t>
  </si>
  <si>
    <t>Azean F B Sangma</t>
  </si>
  <si>
    <t>Pangseng M Sangma</t>
  </si>
  <si>
    <t>Smt E Pasi</t>
  </si>
  <si>
    <t>RO, Finance</t>
  </si>
  <si>
    <t>GOI</t>
  </si>
  <si>
    <t>Shri D Chetia</t>
  </si>
  <si>
    <t>DM (IT) HUDCO</t>
  </si>
  <si>
    <t>(II)</t>
  </si>
  <si>
    <t>RBI, NABARD, SIDBI</t>
  </si>
  <si>
    <t>Sri. P. Gangte</t>
  </si>
  <si>
    <t xml:space="preserve">DGM </t>
  </si>
  <si>
    <t>RBI</t>
  </si>
  <si>
    <t>Sri L Hangmuanthang</t>
  </si>
  <si>
    <t>AGM</t>
  </si>
  <si>
    <t>Smt. L Leivang</t>
  </si>
  <si>
    <t>NABARD</t>
  </si>
  <si>
    <t xml:space="preserve">Shri. G R Teron </t>
  </si>
  <si>
    <t>OIC</t>
  </si>
  <si>
    <t>SIDBI</t>
  </si>
  <si>
    <t>Shri. Ashim Baidya</t>
  </si>
  <si>
    <t>Manager</t>
  </si>
  <si>
    <t>(III)</t>
  </si>
  <si>
    <t>BANKS/Others</t>
  </si>
  <si>
    <t>CM</t>
  </si>
  <si>
    <t>Allahabad</t>
  </si>
  <si>
    <t>Shailendra Kumar Mishra</t>
  </si>
  <si>
    <t>BM</t>
  </si>
  <si>
    <t xml:space="preserve">Andhra </t>
  </si>
  <si>
    <t>U S Rao</t>
  </si>
  <si>
    <t>C G Maurya</t>
  </si>
  <si>
    <t>Chief Manager</t>
  </si>
  <si>
    <t>R K  Poddar</t>
  </si>
  <si>
    <t>AVP</t>
  </si>
  <si>
    <t>AM</t>
  </si>
  <si>
    <t>S Choudhury</t>
  </si>
  <si>
    <t>Umesh C Choudhury</t>
  </si>
  <si>
    <t>SBM</t>
  </si>
  <si>
    <t>D Talukdar</t>
  </si>
  <si>
    <t>S Thangsing</t>
  </si>
  <si>
    <t>Gulzar Hussain</t>
  </si>
  <si>
    <t xml:space="preserve">AXIS </t>
  </si>
  <si>
    <t>A Sarkar</t>
  </si>
  <si>
    <t>Aileen D Diengdoh</t>
  </si>
  <si>
    <t>M A Dkhar</t>
  </si>
  <si>
    <t>Branch Head</t>
  </si>
  <si>
    <t>Union Bank</t>
  </si>
  <si>
    <t>Arnab Barkakaty</t>
  </si>
  <si>
    <t>Santanu Banerjee</t>
  </si>
  <si>
    <t>Syndicate</t>
  </si>
  <si>
    <t>Rites Bhagat</t>
  </si>
  <si>
    <t>Sr Manager</t>
  </si>
  <si>
    <t>Roshan Thapa</t>
  </si>
  <si>
    <t>Asst Vice President</t>
  </si>
  <si>
    <t>Dipjit Talukdar</t>
  </si>
  <si>
    <t>S K Sharma</t>
  </si>
  <si>
    <t>P Rymmai</t>
  </si>
  <si>
    <t>Th Tunglut</t>
  </si>
  <si>
    <t>CM, SBI,  Lead Bank</t>
  </si>
  <si>
    <t>West &amp; SWK Hills Dt</t>
  </si>
  <si>
    <t>K Leivang</t>
  </si>
  <si>
    <t xml:space="preserve">South West&amp; South West Garo </t>
  </si>
  <si>
    <t>V Rotluangi</t>
  </si>
  <si>
    <t>Manager, Lead Bank</t>
  </si>
  <si>
    <t>East Khasi Hills Dt</t>
  </si>
  <si>
    <t>S Basumatary</t>
  </si>
  <si>
    <t>East &amp; North Garo Hills DT</t>
  </si>
  <si>
    <t>(IV)</t>
  </si>
  <si>
    <t>CONVENER</t>
  </si>
  <si>
    <t>Sri. R Arora</t>
  </si>
  <si>
    <t>DGM (B&amp;O) Shillong</t>
  </si>
  <si>
    <t>Sri B Deb Roy</t>
  </si>
  <si>
    <t>AGM &amp; SLBC Convener</t>
  </si>
  <si>
    <t>Smt C Marbaniang</t>
  </si>
  <si>
    <t>Siam Guite</t>
  </si>
  <si>
    <t>Asstt</t>
  </si>
  <si>
    <t>Smt I Wanswet</t>
  </si>
  <si>
    <t>List of Participants in the SLBC June 17 Qtr meeting</t>
  </si>
  <si>
    <t>51-52</t>
  </si>
  <si>
    <t>55-60</t>
  </si>
  <si>
    <t>61-62</t>
  </si>
  <si>
    <t>MIS report of Agriculture and MSME (Priority Sector)</t>
  </si>
  <si>
    <t>MIS report of Education, Housing &amp; Others (Priority Sector)</t>
  </si>
  <si>
    <t>Profile</t>
  </si>
  <si>
    <t>Public Bank</t>
  </si>
  <si>
    <t>Private Bank</t>
  </si>
  <si>
    <t>RRBs</t>
  </si>
  <si>
    <t>Co-op Banks</t>
  </si>
  <si>
    <t>NEDFi &amp; RIDF &amp; MIDC &amp; SIDBI</t>
  </si>
  <si>
    <t>Aggregate Deposit(D)</t>
  </si>
  <si>
    <t>Aggregate Advances(A)</t>
  </si>
  <si>
    <t>C:D Ratio(CDR2)</t>
  </si>
  <si>
    <t>Priority Sector Advances</t>
  </si>
  <si>
    <t>% to Total Advances</t>
  </si>
  <si>
    <t>Adv. to Agriculture</t>
  </si>
  <si>
    <t>Adv. to SSI Sector</t>
  </si>
  <si>
    <t>Adv. to Services Sector</t>
  </si>
  <si>
    <t>Recovery % of Priority Sector Advances</t>
  </si>
  <si>
    <t>Overdues % of Priority Sector Advances</t>
  </si>
  <si>
    <t>Current Quarter Number of A/C</t>
  </si>
  <si>
    <t>Cumulative Position No of A/C</t>
  </si>
  <si>
    <t>OD Number</t>
  </si>
  <si>
    <t>OD Amount</t>
  </si>
  <si>
    <t>Details of Branch Network of Meghalaya in the FY2017-2018 as on date 31-12-2017</t>
  </si>
  <si>
    <t>Details of Banking Profile of Meghalaya in the FY2017-2018 as on date 31-12-2017</t>
  </si>
  <si>
    <t>District Wise Bank Branches Distribution in the State of Meghalaya as on 31/12/2017</t>
  </si>
  <si>
    <t>Analysis of Total Priority Sector Advances of Meghalaya in the FY2017-2018 as on date 31-12-2017</t>
  </si>
  <si>
    <t>Analysis of Priority Sector Advances Under AGRICULTURE of Meghalaya in the FY2017-2018 as on date 31-12-2017</t>
  </si>
  <si>
    <t>Analysis of Priority Sector Advances Under INDUSTRY of Meghalaya in the FY2017-2018 as on date 31-12-2017</t>
  </si>
  <si>
    <t>Analysis of Priority Sector Advances Under SERVICES of Meghalaya in the FY2017-2018 as on date 31-12-2017</t>
  </si>
  <si>
    <t>Analysis of Priority Sector Advances Under CROPLOAN of Meghalaya in the FY2017-2018 as on date 31-12-2017</t>
  </si>
  <si>
    <t>Details of Agriculture Loan of Meghalaya in the FY2017-2018 as on date 31-12-2017</t>
  </si>
  <si>
    <t>Annual Credit Plan - Targets of Meghalaya in the Year 2018 as on Date 31-12-2017</t>
  </si>
  <si>
    <t>Total AC No</t>
  </si>
  <si>
    <t>Annual Credit Plan - Achievements of Meghalaya in the FY2017-2018 as on date 31-12-2017</t>
  </si>
  <si>
    <t>Grand Total</t>
  </si>
  <si>
    <t>Coop Banks - Sub Total</t>
  </si>
  <si>
    <t>Co-0p</t>
  </si>
  <si>
    <t>Performance Under NRLM of Meghalaya in the FY2017-2018 as on date 31-12-2017</t>
  </si>
  <si>
    <t>Performance Under PMEGP of Meghalaya in the FY2017-2018 as on date 31-12-2017</t>
  </si>
  <si>
    <t>Financing Under SELF HELP GROUP of Meghalaya in the FY2017-2018 as on date 31-12-2017</t>
  </si>
  <si>
    <t>Union</t>
  </si>
  <si>
    <t>Financing Under Joint Liabilities Group Scheme of Meghalaya in the FY2017-2018 as on date 31-12-2017</t>
  </si>
  <si>
    <t>Financing Under Kisan Credit Card(KCC) of Meghalaya in the Year 2017-2018 and Quarter 3</t>
  </si>
  <si>
    <t>Financing Under BAKIJAI cases of Meghalaya in the FY2017-2018 as on date 31-12-2017</t>
  </si>
  <si>
    <t>Recovery Position Under PMEGP of Meghalaya in the FY2017-2018 as on date 31-12-2017</t>
  </si>
  <si>
    <t>Financing Under Housing Scheme of Meghalaya in the FY2017-2018 as on date 31-12-2017</t>
  </si>
  <si>
    <t>Progress under Financial Inclusion:: Opening of No Frills A/C of Meghalaya in the FY2017-2018 as on date 31-12-2017</t>
  </si>
  <si>
    <t>VJH</t>
  </si>
  <si>
    <t>Details Of Special Scheme of Meghalaya in the FY2017-2018 as on date 31-12-2017</t>
  </si>
  <si>
    <t>Details of Advances to OTHER SENSITIVE SECTORS of 3 in the FY2017-2018 as on date 31-12-2017</t>
  </si>
  <si>
    <t>Advances Details of Minority Community of Meghalaya in the FY2017-2018 as on date 31-12-2017</t>
  </si>
  <si>
    <t>Education Loan Scheme of Meghalaya in the FY2017-2018 as on date 31-12-2017</t>
  </si>
  <si>
    <t>MIS Report (Education &amp; Housing &amp; Others) of Meghalaya in the FY-2017-2018 as on date 31-12-2017</t>
  </si>
  <si>
    <t>Performance Position Under TRANSPORT OPERATOR Scheme in the Year 2017-2018 and Quarter 3</t>
  </si>
  <si>
    <t>Prime Minister Social Security Scheme as on December 2017</t>
  </si>
  <si>
    <t>Pradhan Mantri Jan-Dhan Yojana as on December  2017</t>
  </si>
  <si>
    <t>[Amount Rs. in Crore]</t>
  </si>
  <si>
    <t>Sanctioned Amt</t>
  </si>
  <si>
    <t>Position of FLC held in the State of Meghalaya  for the Qtr ended  December  2017</t>
  </si>
  <si>
    <t>District Wise Performance Under ACP of Meghalaya in the Year 2017-2018 and Quarter 3</t>
  </si>
  <si>
    <t>Statement of Progress during Quarter ended—December 2017</t>
  </si>
  <si>
    <t xml:space="preserve">          Quarter ended Dec, 2017                                                                                                                                 Annex XIV</t>
  </si>
  <si>
    <t xml:space="preserve">                         Quarter ended Dec 2017                                                                                                                          Annex XIV                                                                                                                                                                                            Annex XV                </t>
  </si>
  <si>
    <t>Segregation of Advances of Meghalaya in the FY2017-2018 as on  31-12-2017</t>
  </si>
  <si>
    <t>Bank Wise Business and Credit Deposit Ratio of Meghalaya in the FY2017-2018 as on 31-12-2017</t>
  </si>
  <si>
    <t>Performance Under Annual Credit Plan of Meghalaya in the FY2017-2018 as on 31-12-2017</t>
  </si>
  <si>
    <t>Financing Under MSME Sector of Meghalaya in the FY2017-2018 as on 31-12-2017</t>
  </si>
  <si>
    <t>Recovery Position Under SGSY/NRLM in the FY2017-2018 as on 31-12-2017</t>
  </si>
  <si>
    <t>Details of Advances to Sensitive Sector of Meghalaya in the FY2017-2018 as on  31-12-2017</t>
  </si>
  <si>
    <t>28/03/2018</t>
  </si>
  <si>
    <t>Shri. P Sampath Kumar</t>
  </si>
  <si>
    <t>Commissioner &amp; Secretary, C&amp;RD Dept</t>
  </si>
  <si>
    <t>J V lyngdoh</t>
  </si>
  <si>
    <t>Addl E E PWD ®</t>
  </si>
  <si>
    <t>Smt Y Sayo</t>
  </si>
  <si>
    <t>Asstt Registrar of Co op Societies</t>
  </si>
  <si>
    <t>Sri S G Kharjana</t>
  </si>
  <si>
    <t>Sri Ronald Kynta</t>
  </si>
  <si>
    <t>State Mission Manager, FI, MUDA</t>
  </si>
  <si>
    <t>Sri S F Lyngdoh</t>
  </si>
  <si>
    <t>Chief Operating Officer, MSRLS</t>
  </si>
  <si>
    <t>Shri. Komanly Khongwar</t>
  </si>
  <si>
    <t>GM</t>
  </si>
  <si>
    <t>Shri R K Gupta</t>
  </si>
  <si>
    <t>Dimchung Kipgen</t>
  </si>
  <si>
    <t>Mrigank Sherhar</t>
  </si>
  <si>
    <t>Vanlalzarzokima</t>
  </si>
  <si>
    <t>Allan B Iangrai</t>
  </si>
  <si>
    <t>Olin Singh Oinam</t>
  </si>
  <si>
    <t>Regional Head</t>
  </si>
  <si>
    <t>Salma S Siddique</t>
  </si>
  <si>
    <t>Bhaskar Goswami</t>
  </si>
  <si>
    <t>Frankie Thangkhiew</t>
  </si>
  <si>
    <t>B Kamzathang</t>
  </si>
  <si>
    <t>Dy Manager</t>
  </si>
  <si>
    <t>Sharon Shaji</t>
  </si>
  <si>
    <t xml:space="preserve">Debashish Dhar </t>
  </si>
  <si>
    <t>Suresh Kumar Das</t>
  </si>
  <si>
    <t xml:space="preserve">Sr BM </t>
  </si>
  <si>
    <t>Samyojit Das</t>
  </si>
  <si>
    <t>DBM</t>
  </si>
  <si>
    <t xml:space="preserve">Abhishek R Sinha </t>
  </si>
  <si>
    <t>Sarat Kalita</t>
  </si>
  <si>
    <t>State Director, RSETI</t>
  </si>
  <si>
    <t>NACER</t>
  </si>
  <si>
    <t>21.12.2017</t>
  </si>
  <si>
    <t>LIST OF PARTICIPANTS IN THE SLBC (MEGHALAYA) SEPT, 2017 QUARTER MEETING</t>
  </si>
  <si>
    <t>RM</t>
  </si>
  <si>
    <t>27/03/2018</t>
  </si>
  <si>
    <t>14/03/2018</t>
  </si>
  <si>
    <t>16/03/2018</t>
  </si>
  <si>
    <t>MIS Report on Agriculture &amp; Allied(Direct and Indirect)&amp; MSME of Meghalaya in the FY2017-2018 as on date 31-12-2017</t>
  </si>
  <si>
    <t>MSE Target Amt</t>
  </si>
  <si>
    <t>SME Achievement  Amt</t>
  </si>
  <si>
    <t>23/03/2018</t>
  </si>
  <si>
    <t>21/03/2018</t>
  </si>
  <si>
    <t>27/0320/18</t>
  </si>
  <si>
    <t>23/03/2017</t>
  </si>
  <si>
    <t>20/03/2018</t>
  </si>
  <si>
    <t>District Wise Position of C:D Ratio and Per Capita Credit of Meghalaya in the Year 2017-2018 and Quarter 3</t>
  </si>
  <si>
    <t>SLBC Meeting for the Quarter ended December, 2017</t>
  </si>
  <si>
    <t xml:space="preserve">Percentage of coverage </t>
  </si>
</sst>
</file>

<file path=xl/styles.xml><?xml version="1.0" encoding="utf-8"?>
<styleSheet xmlns="http://schemas.openxmlformats.org/spreadsheetml/2006/main" xmlns:mc="http://schemas.openxmlformats.org/markup-compatibility/2006" xmlns:x14ac="http://schemas.microsoft.com/office/spreadsheetml/2009/9/ac" mc:Ignorable="x14ac">
  <fonts count="56" x14ac:knownFonts="1">
    <font>
      <sz val="11"/>
      <color theme="1"/>
      <name val="Calibri"/>
      <family val="2"/>
      <scheme val="minor"/>
    </font>
    <font>
      <b/>
      <sz val="11"/>
      <color theme="1"/>
      <name val="Calibri"/>
      <family val="2"/>
      <scheme val="minor"/>
    </font>
    <font>
      <sz val="10"/>
      <name val="Arial"/>
      <family val="2"/>
    </font>
    <font>
      <b/>
      <sz val="14"/>
      <name val="Times New Roman"/>
      <family val="1"/>
    </font>
    <font>
      <sz val="14"/>
      <name val="Times New Roman"/>
      <family val="1"/>
    </font>
    <font>
      <sz val="12"/>
      <name val="Times New Roman"/>
      <family val="1"/>
    </font>
    <font>
      <b/>
      <sz val="10"/>
      <name val="Times New Roman"/>
      <family val="1"/>
    </font>
    <font>
      <sz val="11"/>
      <color indexed="8"/>
      <name val="Calibri"/>
      <family val="2"/>
    </font>
    <font>
      <sz val="10"/>
      <name val="Times New Roman"/>
      <family val="1"/>
      <charset val="1"/>
    </font>
    <font>
      <sz val="10"/>
      <name val="Times New Roman"/>
      <family val="1"/>
    </font>
    <font>
      <sz val="10"/>
      <color indexed="8"/>
      <name val="Times New Roman"/>
      <family val="1"/>
      <charset val="1"/>
    </font>
    <font>
      <sz val="12"/>
      <color indexed="8"/>
      <name val="Times New Roman"/>
      <family val="1"/>
    </font>
    <font>
      <b/>
      <sz val="12"/>
      <name val="Times New Roman"/>
      <family val="1"/>
    </font>
    <font>
      <b/>
      <sz val="11.05"/>
      <name val="Times New Roman"/>
      <family val="1"/>
    </font>
    <font>
      <b/>
      <sz val="14"/>
      <name val="Tempus Sans ITC"/>
      <family val="5"/>
    </font>
    <font>
      <sz val="11"/>
      <color indexed="63"/>
      <name val="Times New Roman"/>
      <family val="1"/>
    </font>
    <font>
      <sz val="11.05"/>
      <name val="Times New Roman"/>
      <family val="1"/>
    </font>
    <font>
      <sz val="11"/>
      <name val="Times New Roman"/>
      <family val="1"/>
    </font>
    <font>
      <b/>
      <sz val="11"/>
      <name val="Times New Roman"/>
      <family val="1"/>
    </font>
    <font>
      <b/>
      <sz val="11"/>
      <color indexed="63"/>
      <name val="Times New Roman"/>
      <family val="1"/>
    </font>
    <font>
      <b/>
      <sz val="12"/>
      <color theme="1"/>
      <name val="Calibri"/>
      <family val="2"/>
      <scheme val="minor"/>
    </font>
    <font>
      <sz val="12"/>
      <name val="Calibri"/>
      <family val="2"/>
    </font>
    <font>
      <sz val="12"/>
      <color theme="1"/>
      <name val="Calibri"/>
      <family val="2"/>
    </font>
    <font>
      <b/>
      <sz val="12"/>
      <name val="Calibri"/>
      <family val="2"/>
    </font>
    <font>
      <b/>
      <sz val="12"/>
      <color indexed="8"/>
      <name val="Calibri"/>
      <family val="2"/>
    </font>
    <font>
      <b/>
      <sz val="12"/>
      <color theme="1"/>
      <name val="Calibri"/>
      <family val="2"/>
    </font>
    <font>
      <b/>
      <sz val="10"/>
      <color theme="1"/>
      <name val="Calibri"/>
      <family val="2"/>
      <scheme val="minor"/>
    </font>
    <font>
      <b/>
      <sz val="11.5"/>
      <color theme="1"/>
      <name val="Calibri"/>
      <family val="2"/>
      <scheme val="minor"/>
    </font>
    <font>
      <sz val="11.5"/>
      <color theme="1"/>
      <name val="Calibri"/>
      <family val="2"/>
      <scheme val="minor"/>
    </font>
    <font>
      <b/>
      <sz val="7.5"/>
      <color theme="1"/>
      <name val="Calibri"/>
      <family val="2"/>
      <scheme val="minor"/>
    </font>
    <font>
      <b/>
      <sz val="9"/>
      <name val="Times New Roman"/>
      <family val="1"/>
    </font>
    <font>
      <b/>
      <sz val="11"/>
      <color indexed="8"/>
      <name val="Times New Roman"/>
      <family val="1"/>
      <charset val="1"/>
    </font>
    <font>
      <b/>
      <sz val="11"/>
      <name val="Times New Roman"/>
      <family val="1"/>
      <charset val="1"/>
    </font>
    <font>
      <sz val="11"/>
      <name val="Times New Roman"/>
      <family val="1"/>
      <charset val="1"/>
    </font>
    <font>
      <sz val="11"/>
      <color theme="1"/>
      <name val="Times New Roman"/>
      <family val="1"/>
      <charset val="1"/>
    </font>
    <font>
      <b/>
      <sz val="10"/>
      <color indexed="8"/>
      <name val="Times New Roman"/>
      <family val="1"/>
    </font>
    <font>
      <u/>
      <sz val="10"/>
      <color indexed="12"/>
      <name val="Arial"/>
      <family val="2"/>
    </font>
    <font>
      <u/>
      <sz val="10"/>
      <color rgb="FF0000FF"/>
      <name val="Times New Roman"/>
      <family val="1"/>
    </font>
    <font>
      <sz val="10"/>
      <color indexed="8"/>
      <name val="Times New Roman"/>
      <family val="1"/>
    </font>
    <font>
      <b/>
      <sz val="8"/>
      <name val="Times New Roman"/>
      <family val="1"/>
      <charset val="1"/>
    </font>
    <font>
      <b/>
      <sz val="8"/>
      <name val="Arial"/>
      <family val="2"/>
    </font>
    <font>
      <sz val="8"/>
      <name val="Times New Roman"/>
      <family val="1"/>
    </font>
    <font>
      <sz val="9"/>
      <name val="Arial"/>
      <family val="2"/>
    </font>
    <font>
      <sz val="9"/>
      <color theme="1"/>
      <name val="Arial"/>
      <family val="2"/>
    </font>
    <font>
      <b/>
      <sz val="8"/>
      <name val="Times New Roman"/>
      <family val="1"/>
    </font>
    <font>
      <b/>
      <sz val="9"/>
      <name val="Arial"/>
      <family val="2"/>
    </font>
    <font>
      <b/>
      <sz val="9"/>
      <color indexed="8"/>
      <name val="Times New Roman"/>
      <family val="1"/>
    </font>
    <font>
      <sz val="9"/>
      <name val="Times New Roman"/>
      <family val="1"/>
    </font>
    <font>
      <b/>
      <sz val="8"/>
      <color indexed="8"/>
      <name val="Times New Roman"/>
      <family val="1"/>
    </font>
    <font>
      <b/>
      <sz val="10"/>
      <name val="Arial"/>
      <family val="2"/>
    </font>
    <font>
      <sz val="8"/>
      <color theme="1"/>
      <name val="Times New Roman"/>
      <family val="1"/>
    </font>
    <font>
      <sz val="10"/>
      <color theme="1"/>
      <name val="Arial"/>
      <family val="2"/>
    </font>
    <font>
      <b/>
      <sz val="10"/>
      <color theme="1"/>
      <name val="Arial"/>
      <family val="2"/>
    </font>
    <font>
      <b/>
      <sz val="10"/>
      <color theme="1"/>
      <name val="Times New Roman"/>
      <family val="1"/>
    </font>
    <font>
      <b/>
      <sz val="18"/>
      <color theme="1"/>
      <name val="Calibri"/>
      <family val="2"/>
      <scheme val="minor"/>
    </font>
    <font>
      <b/>
      <sz val="8"/>
      <color theme="1"/>
      <name val="Times New Roman"/>
      <family val="1"/>
    </font>
  </fonts>
  <fills count="6">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bgColor indexed="26"/>
      </patternFill>
    </fill>
    <fill>
      <patternFill patternType="solid">
        <fgColor indexed="47"/>
        <bgColor indexed="22"/>
      </patternFill>
    </fill>
  </fills>
  <borders count="46">
    <border>
      <left/>
      <right/>
      <top/>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indexed="64"/>
      </left>
      <right/>
      <top style="hair">
        <color indexed="64"/>
      </top>
      <bottom style="hair">
        <color indexed="8"/>
      </bottom>
      <diagonal/>
    </border>
    <border>
      <left style="hair">
        <color indexed="64"/>
      </left>
      <right style="hair">
        <color indexed="64"/>
      </right>
      <top style="hair">
        <color indexed="64"/>
      </top>
      <bottom style="hair">
        <color indexed="8"/>
      </bottom>
      <diagonal/>
    </border>
    <border>
      <left style="hair">
        <color indexed="64"/>
      </left>
      <right/>
      <top style="hair">
        <color indexed="8"/>
      </top>
      <bottom style="hair">
        <color indexed="8"/>
      </bottom>
      <diagonal/>
    </border>
    <border>
      <left style="hair">
        <color indexed="64"/>
      </left>
      <right style="hair">
        <color indexed="64"/>
      </right>
      <top style="hair">
        <color indexed="8"/>
      </top>
      <bottom style="hair">
        <color indexed="8"/>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top style="hair">
        <color indexed="64"/>
      </top>
      <bottom style="hair">
        <color indexed="64"/>
      </bottom>
      <diagonal/>
    </border>
    <border>
      <left style="hair">
        <color indexed="64"/>
      </left>
      <right/>
      <top style="hair">
        <color indexed="8"/>
      </top>
      <bottom style="hair">
        <color indexed="64"/>
      </bottom>
      <diagonal/>
    </border>
    <border>
      <left style="hair">
        <color indexed="64"/>
      </left>
      <right style="hair">
        <color indexed="64"/>
      </right>
      <top style="hair">
        <color indexed="8"/>
      </top>
      <bottom style="hair">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s>
  <cellStyleXfs count="9">
    <xf numFmtId="0" fontId="0" fillId="0" borderId="0"/>
    <xf numFmtId="0" fontId="2" fillId="0" borderId="0"/>
    <xf numFmtId="0" fontId="7" fillId="0" borderId="0"/>
    <xf numFmtId="0" fontId="2" fillId="0" borderId="0"/>
    <xf numFmtId="0" fontId="36" fillId="0" borderId="0" applyNumberFormat="0" applyFill="0" applyBorder="0" applyAlignment="0" applyProtection="0"/>
    <xf numFmtId="0" fontId="2" fillId="0" borderId="0"/>
    <xf numFmtId="0" fontId="2" fillId="0" borderId="0"/>
    <xf numFmtId="0" fontId="2" fillId="0" borderId="0"/>
    <xf numFmtId="0" fontId="7" fillId="5" borderId="0"/>
  </cellStyleXfs>
  <cellXfs count="336">
    <xf numFmtId="0" fontId="0" fillId="0" borderId="0" xfId="0"/>
    <xf numFmtId="0" fontId="6" fillId="0" borderId="3" xfId="1" applyFont="1" applyBorder="1" applyAlignment="1">
      <alignment horizontal="center" vertical="center" wrapText="1"/>
    </xf>
    <xf numFmtId="0" fontId="6" fillId="0" borderId="3" xfId="1" applyFont="1" applyBorder="1" applyAlignment="1">
      <alignment horizontal="center" vertical="center"/>
    </xf>
    <xf numFmtId="0" fontId="8" fillId="0" borderId="3" xfId="2" applyFont="1" applyBorder="1" applyAlignment="1">
      <alignment horizontal="center" vertical="center" wrapText="1"/>
    </xf>
    <xf numFmtId="0" fontId="9" fillId="0" borderId="3" xfId="1" applyFont="1" applyBorder="1" applyAlignment="1">
      <alignment horizontal="left" vertical="center"/>
    </xf>
    <xf numFmtId="0" fontId="8" fillId="0" borderId="3" xfId="2" applyFont="1" applyBorder="1" applyAlignment="1">
      <alignment horizontal="center" vertical="center"/>
    </xf>
    <xf numFmtId="0" fontId="8" fillId="0" borderId="3" xfId="2" applyFont="1" applyBorder="1" applyAlignment="1">
      <alignment horizontal="left" vertical="center"/>
    </xf>
    <xf numFmtId="0" fontId="8" fillId="0" borderId="3" xfId="2" applyFont="1" applyBorder="1" applyAlignment="1">
      <alignment vertical="center"/>
    </xf>
    <xf numFmtId="0" fontId="9" fillId="0" borderId="0" xfId="1" applyFont="1" applyBorder="1" applyAlignment="1">
      <alignment vertical="center"/>
    </xf>
    <xf numFmtId="17" fontId="8" fillId="0" borderId="3" xfId="2" applyNumberFormat="1" applyFont="1" applyBorder="1" applyAlignment="1">
      <alignment horizontal="center" vertical="center"/>
    </xf>
    <xf numFmtId="0" fontId="10" fillId="0" borderId="3" xfId="2" applyFont="1" applyBorder="1" applyAlignment="1">
      <alignment vertical="center"/>
    </xf>
    <xf numFmtId="0" fontId="5" fillId="0" borderId="3" xfId="1" applyFont="1" applyBorder="1" applyAlignment="1">
      <alignment horizontal="center" vertical="center"/>
    </xf>
    <xf numFmtId="0" fontId="5" fillId="0" borderId="3" xfId="1" applyFont="1" applyBorder="1" applyAlignment="1">
      <alignment horizontal="left" vertical="center"/>
    </xf>
    <xf numFmtId="0" fontId="5" fillId="0" borderId="3" xfId="0" applyFont="1" applyBorder="1" applyAlignment="1">
      <alignment vertical="center"/>
    </xf>
    <xf numFmtId="0" fontId="11" fillId="0" borderId="3" xfId="1" applyFont="1" applyBorder="1" applyAlignment="1">
      <alignment horizontal="left" vertical="center"/>
    </xf>
    <xf numFmtId="0" fontId="5" fillId="0" borderId="3" xfId="1" applyFont="1" applyBorder="1" applyAlignment="1">
      <alignment horizontal="left" vertical="center" wrapText="1"/>
    </xf>
    <xf numFmtId="0" fontId="5" fillId="0" borderId="3" xfId="1" applyFont="1" applyFill="1" applyBorder="1" applyAlignment="1">
      <alignment horizontal="left" vertical="center"/>
    </xf>
    <xf numFmtId="0" fontId="5" fillId="0" borderId="3" xfId="0" applyFont="1" applyFill="1" applyBorder="1" applyAlignment="1">
      <alignment vertical="center"/>
    </xf>
    <xf numFmtId="0" fontId="12" fillId="0" borderId="3" xfId="0" applyFont="1" applyBorder="1" applyAlignment="1">
      <alignment horizontal="center" vertical="center"/>
    </xf>
    <xf numFmtId="0" fontId="12" fillId="0" borderId="3" xfId="0" applyFont="1" applyBorder="1" applyAlignment="1">
      <alignment horizontal="left" vertical="center"/>
    </xf>
    <xf numFmtId="0" fontId="9" fillId="2" borderId="4" xfId="1" applyFont="1" applyFill="1" applyBorder="1" applyAlignment="1">
      <alignment horizontal="center" vertical="center" wrapText="1"/>
    </xf>
    <xf numFmtId="0" fontId="9" fillId="2" borderId="4" xfId="1" applyFont="1" applyFill="1" applyBorder="1" applyAlignment="1">
      <alignment vertical="center" wrapText="1"/>
    </xf>
    <xf numFmtId="0" fontId="9" fillId="2" borderId="4" xfId="1" applyFont="1" applyFill="1" applyBorder="1" applyAlignment="1">
      <alignment horizontal="left" vertical="center" wrapText="1"/>
    </xf>
    <xf numFmtId="0" fontId="9" fillId="2" borderId="4" xfId="1" applyFont="1" applyFill="1" applyBorder="1" applyAlignment="1">
      <alignment horizontal="right" vertical="center" wrapText="1"/>
    </xf>
    <xf numFmtId="3" fontId="9" fillId="2" borderId="4" xfId="1" applyNumberFormat="1" applyFont="1" applyFill="1" applyBorder="1" applyAlignment="1">
      <alignment horizontal="right" vertical="center" wrapText="1"/>
    </xf>
    <xf numFmtId="0" fontId="9" fillId="2" borderId="5" xfId="1" applyFont="1" applyFill="1" applyBorder="1" applyAlignment="1">
      <alignment horizontal="center" vertical="center" wrapText="1"/>
    </xf>
    <xf numFmtId="0" fontId="9" fillId="2" borderId="5" xfId="1" applyFont="1" applyFill="1" applyBorder="1" applyAlignment="1">
      <alignment vertical="center" wrapText="1"/>
    </xf>
    <xf numFmtId="0" fontId="9" fillId="2" borderId="5" xfId="1" applyFont="1" applyFill="1" applyBorder="1" applyAlignment="1">
      <alignment horizontal="left" vertical="center" wrapText="1"/>
    </xf>
    <xf numFmtId="0" fontId="9" fillId="2" borderId="5" xfId="1" applyFont="1" applyFill="1" applyBorder="1" applyAlignment="1">
      <alignment horizontal="right" vertical="center" wrapText="1"/>
    </xf>
    <xf numFmtId="10" fontId="9" fillId="2" borderId="4" xfId="1" applyNumberFormat="1" applyFont="1" applyFill="1" applyBorder="1" applyAlignment="1">
      <alignment horizontal="right" vertical="center" wrapText="1"/>
    </xf>
    <xf numFmtId="0" fontId="2" fillId="2" borderId="4" xfId="1" applyFill="1" applyBorder="1" applyAlignment="1">
      <alignment horizontal="right" vertical="center" wrapText="1"/>
    </xf>
    <xf numFmtId="0" fontId="9" fillId="0" borderId="4" xfId="2" applyFont="1" applyBorder="1" applyAlignment="1">
      <alignment horizontal="center" vertical="center" wrapText="1"/>
    </xf>
    <xf numFmtId="0" fontId="15" fillId="0" borderId="4" xfId="2" applyFont="1" applyBorder="1" applyAlignment="1">
      <alignment horizontal="center" vertical="center" wrapText="1"/>
    </xf>
    <xf numFmtId="0" fontId="16" fillId="0" borderId="4" xfId="2" applyFont="1" applyBorder="1" applyAlignment="1">
      <alignment vertical="center" wrapText="1"/>
    </xf>
    <xf numFmtId="0" fontId="0" fillId="0" borderId="4" xfId="0" applyNumberFormat="1" applyBorder="1" applyAlignment="1">
      <alignment horizontal="center" vertical="center"/>
    </xf>
    <xf numFmtId="0" fontId="17" fillId="0" borderId="4" xfId="2" applyFont="1" applyBorder="1" applyAlignment="1">
      <alignment horizontal="center" vertical="center" wrapText="1"/>
    </xf>
    <xf numFmtId="0" fontId="0" fillId="0" borderId="4" xfId="0" applyBorder="1" applyAlignment="1">
      <alignment horizontal="center" vertical="center"/>
    </xf>
    <xf numFmtId="0" fontId="18" fillId="0" borderId="4" xfId="2" applyFont="1" applyBorder="1" applyAlignment="1">
      <alignment horizontal="center" vertical="center" wrapText="1"/>
    </xf>
    <xf numFmtId="0" fontId="19" fillId="0" borderId="4" xfId="2" applyFont="1" applyBorder="1" applyAlignment="1">
      <alignment horizontal="center" vertical="center" wrapText="1"/>
    </xf>
    <xf numFmtId="0" fontId="1" fillId="0" borderId="12" xfId="0" applyFont="1" applyBorder="1" applyAlignment="1">
      <alignment horizontal="center" vertical="center" wrapText="1"/>
    </xf>
    <xf numFmtId="0" fontId="0" fillId="0" borderId="12" xfId="0" applyBorder="1" applyAlignment="1">
      <alignment horizontal="right" wrapText="1"/>
    </xf>
    <xf numFmtId="0" fontId="1" fillId="0" borderId="12" xfId="0" applyFont="1" applyBorder="1" applyAlignment="1">
      <alignment horizontal="right" wrapText="1"/>
    </xf>
    <xf numFmtId="0" fontId="1" fillId="0" borderId="12" xfId="0" applyFont="1" applyBorder="1" applyAlignment="1">
      <alignment horizontal="left" vertical="center" wrapText="1"/>
    </xf>
    <xf numFmtId="0" fontId="0" fillId="0" borderId="12" xfId="0" applyBorder="1" applyAlignment="1">
      <alignment horizontal="left" wrapText="1"/>
    </xf>
    <xf numFmtId="0" fontId="1" fillId="0" borderId="12" xfId="0" applyFont="1" applyBorder="1" applyAlignment="1">
      <alignment horizontal="left" wrapText="1"/>
    </xf>
    <xf numFmtId="0" fontId="0" fillId="0" borderId="12" xfId="0" applyBorder="1" applyAlignment="1">
      <alignment wrapText="1"/>
    </xf>
    <xf numFmtId="0" fontId="1" fillId="0" borderId="12" xfId="0" applyFont="1" applyBorder="1" applyAlignment="1">
      <alignment wrapText="1"/>
    </xf>
    <xf numFmtId="0" fontId="1" fillId="0" borderId="15" xfId="0" applyFont="1" applyBorder="1" applyAlignment="1">
      <alignment horizontal="center" vertical="center" wrapText="1"/>
    </xf>
    <xf numFmtId="0" fontId="0" fillId="0" borderId="16" xfId="0" applyBorder="1" applyAlignment="1">
      <alignment horizontal="left" wrapText="1"/>
    </xf>
    <xf numFmtId="0" fontId="0" fillId="3" borderId="3" xfId="0" applyFill="1" applyBorder="1"/>
    <xf numFmtId="0" fontId="0" fillId="0" borderId="17" xfId="0" applyBorder="1" applyAlignment="1">
      <alignment wrapText="1"/>
    </xf>
    <xf numFmtId="0" fontId="1" fillId="0" borderId="16" xfId="0" applyFont="1" applyBorder="1" applyAlignment="1">
      <alignment horizontal="left" wrapText="1"/>
    </xf>
    <xf numFmtId="0" fontId="1" fillId="0" borderId="17" xfId="0" applyFont="1" applyBorder="1" applyAlignment="1">
      <alignment wrapText="1"/>
    </xf>
    <xf numFmtId="0" fontId="0" fillId="0" borderId="17" xfId="0" applyBorder="1" applyAlignment="1">
      <alignment horizontal="right" wrapText="1"/>
    </xf>
    <xf numFmtId="0" fontId="1" fillId="0" borderId="17" xfId="0" applyFont="1" applyBorder="1" applyAlignment="1">
      <alignment horizontal="right" wrapText="1"/>
    </xf>
    <xf numFmtId="0" fontId="0" fillId="0" borderId="12" xfId="0" applyFont="1" applyBorder="1" applyAlignment="1">
      <alignment horizontal="right" wrapText="1"/>
    </xf>
    <xf numFmtId="0" fontId="0" fillId="0" borderId="15" xfId="0" applyFont="1" applyBorder="1" applyAlignment="1">
      <alignment horizontal="right" wrapText="1"/>
    </xf>
    <xf numFmtId="0" fontId="1" fillId="0" borderId="3" xfId="0" applyFont="1" applyBorder="1" applyAlignment="1">
      <alignment horizontal="right"/>
    </xf>
    <xf numFmtId="0" fontId="1" fillId="0" borderId="18" xfId="0" applyFont="1" applyBorder="1" applyAlignment="1">
      <alignment horizontal="left" wrapText="1"/>
    </xf>
    <xf numFmtId="0" fontId="0" fillId="0" borderId="3" xfId="0" applyBorder="1"/>
    <xf numFmtId="0" fontId="0" fillId="0" borderId="18" xfId="0" applyBorder="1" applyAlignment="1">
      <alignment horizontal="left" wrapText="1"/>
    </xf>
    <xf numFmtId="0" fontId="26" fillId="0" borderId="12" xfId="0" applyFont="1" applyBorder="1" applyAlignment="1">
      <alignment horizontal="center" vertical="center" wrapText="1"/>
    </xf>
    <xf numFmtId="0" fontId="0" fillId="0" borderId="0" xfId="0" applyFont="1"/>
    <xf numFmtId="0" fontId="0" fillId="0" borderId="0" xfId="0" applyAlignment="1">
      <alignment horizontal="left"/>
    </xf>
    <xf numFmtId="0" fontId="26" fillId="0" borderId="12" xfId="0" applyFont="1" applyBorder="1" applyAlignment="1">
      <alignment horizontal="left" vertical="center" wrapText="1"/>
    </xf>
    <xf numFmtId="0" fontId="0" fillId="0" borderId="12" xfId="0" applyFont="1" applyBorder="1" applyAlignment="1">
      <alignment horizontal="left" wrapText="1"/>
    </xf>
    <xf numFmtId="0" fontId="0" fillId="0" borderId="0" xfId="0" applyFont="1" applyAlignment="1">
      <alignment horizontal="left"/>
    </xf>
    <xf numFmtId="0" fontId="1" fillId="0" borderId="15" xfId="0" applyFont="1" applyBorder="1" applyAlignment="1">
      <alignment horizontal="right" wrapText="1"/>
    </xf>
    <xf numFmtId="0" fontId="1" fillId="0" borderId="3" xfId="0" applyFont="1" applyFill="1" applyBorder="1" applyAlignment="1">
      <alignment horizontal="right" wrapText="1"/>
    </xf>
    <xf numFmtId="0" fontId="1" fillId="0" borderId="3" xfId="0" applyFont="1" applyBorder="1"/>
    <xf numFmtId="0" fontId="1" fillId="0" borderId="3" xfId="0" applyFont="1" applyBorder="1" applyAlignment="1">
      <alignment horizontal="right" wrapText="1"/>
    </xf>
    <xf numFmtId="0" fontId="1" fillId="0" borderId="3" xfId="0" applyFont="1" applyBorder="1" applyAlignment="1">
      <alignment horizontal="left" wrapText="1"/>
    </xf>
    <xf numFmtId="0" fontId="0" fillId="0" borderId="3" xfId="0" applyBorder="1" applyAlignment="1">
      <alignment wrapText="1"/>
    </xf>
    <xf numFmtId="0" fontId="0" fillId="0" borderId="3" xfId="0" applyBorder="1" applyAlignment="1">
      <alignment horizontal="left" wrapText="1"/>
    </xf>
    <xf numFmtId="0" fontId="32" fillId="0" borderId="3" xfId="3" applyFont="1" applyBorder="1" applyAlignment="1">
      <alignment horizontal="center" vertical="center" wrapText="1"/>
    </xf>
    <xf numFmtId="0" fontId="33" fillId="0" borderId="3" xfId="3" applyFont="1" applyFill="1" applyBorder="1" applyAlignment="1">
      <alignment vertical="top"/>
    </xf>
    <xf numFmtId="0" fontId="33" fillId="0" borderId="3" xfId="3" applyFont="1" applyFill="1" applyBorder="1"/>
    <xf numFmtId="0" fontId="34" fillId="0" borderId="3" xfId="3" applyFont="1" applyFill="1" applyBorder="1" applyAlignment="1">
      <alignment vertical="top"/>
    </xf>
    <xf numFmtId="0" fontId="18" fillId="0" borderId="3" xfId="3" applyFont="1" applyFill="1" applyBorder="1" applyAlignment="1">
      <alignment vertical="top"/>
    </xf>
    <xf numFmtId="0" fontId="32" fillId="0" borderId="3" xfId="3" applyFont="1" applyFill="1" applyBorder="1" applyAlignment="1">
      <alignment horizontal="left" vertical="top"/>
    </xf>
    <xf numFmtId="0" fontId="32" fillId="0" borderId="3" xfId="3" applyFont="1" applyFill="1" applyBorder="1" applyAlignment="1">
      <alignment vertical="top"/>
    </xf>
    <xf numFmtId="0" fontId="0" fillId="0" borderId="3" xfId="0" applyFill="1" applyBorder="1"/>
    <xf numFmtId="0" fontId="0" fillId="0" borderId="3" xfId="0" applyFont="1" applyFill="1" applyBorder="1"/>
    <xf numFmtId="0" fontId="6" fillId="0" borderId="4" xfId="1" applyFont="1" applyFill="1" applyBorder="1" applyAlignment="1">
      <alignment horizontal="center" vertical="center" wrapText="1"/>
    </xf>
    <xf numFmtId="0" fontId="6" fillId="0" borderId="4" xfId="1" applyFont="1" applyBorder="1" applyAlignment="1">
      <alignment horizontal="center" vertical="center"/>
    </xf>
    <xf numFmtId="0" fontId="6" fillId="0" borderId="4" xfId="1" applyFont="1" applyBorder="1" applyAlignment="1">
      <alignment horizontal="left" vertical="center"/>
    </xf>
    <xf numFmtId="0" fontId="9" fillId="0" borderId="4" xfId="1" applyFont="1" applyBorder="1" applyAlignment="1">
      <alignment horizontal="center" vertical="center"/>
    </xf>
    <xf numFmtId="0" fontId="9" fillId="0" borderId="6" xfId="1" applyFont="1" applyBorder="1" applyAlignment="1">
      <alignment vertical="center"/>
    </xf>
    <xf numFmtId="0" fontId="9" fillId="0" borderId="27" xfId="1" applyFont="1" applyBorder="1" applyAlignment="1">
      <alignment vertical="center"/>
    </xf>
    <xf numFmtId="0" fontId="9" fillId="0" borderId="8" xfId="1" applyFont="1" applyBorder="1" applyAlignment="1">
      <alignment horizontal="center" vertical="center"/>
    </xf>
    <xf numFmtId="0" fontId="9" fillId="0" borderId="4" xfId="1" applyFont="1" applyBorder="1" applyAlignment="1">
      <alignment horizontal="left" vertical="center"/>
    </xf>
    <xf numFmtId="0" fontId="36" fillId="0" borderId="4" xfId="4" applyNumberFormat="1" applyFill="1" applyBorder="1" applyAlignment="1" applyProtection="1">
      <alignment horizontal="left" vertical="center"/>
    </xf>
    <xf numFmtId="0" fontId="9" fillId="0" borderId="4" xfId="1" applyFont="1" applyBorder="1" applyAlignment="1">
      <alignment vertical="center"/>
    </xf>
    <xf numFmtId="0" fontId="9" fillId="0" borderId="29" xfId="1" applyFont="1" applyBorder="1" applyAlignment="1">
      <alignment vertical="center"/>
    </xf>
    <xf numFmtId="0" fontId="0" fillId="0" borderId="4" xfId="1" applyFont="1" applyBorder="1" applyAlignment="1">
      <alignment vertical="center"/>
    </xf>
    <xf numFmtId="0" fontId="8" fillId="0" borderId="4" xfId="1" applyFont="1" applyBorder="1" applyAlignment="1">
      <alignment horizontal="center" vertical="center"/>
    </xf>
    <xf numFmtId="0" fontId="9" fillId="0" borderId="7" xfId="1" applyFont="1" applyBorder="1" applyAlignment="1">
      <alignment horizontal="center" vertical="center"/>
    </xf>
    <xf numFmtId="0" fontId="9" fillId="0" borderId="31" xfId="0" applyFont="1" applyBorder="1" applyAlignment="1">
      <alignment horizontal="left" vertical="center" wrapText="1"/>
    </xf>
    <xf numFmtId="0" fontId="9" fillId="0" borderId="0" xfId="0" applyFont="1" applyBorder="1" applyAlignment="1">
      <alignment horizontal="center" vertical="center" wrapText="1"/>
    </xf>
    <xf numFmtId="0" fontId="37" fillId="0" borderId="0" xfId="0" applyFont="1" applyBorder="1" applyAlignment="1">
      <alignment horizontal="left" vertical="center" wrapText="1"/>
    </xf>
    <xf numFmtId="0" fontId="9" fillId="0" borderId="11" xfId="1" applyFont="1" applyBorder="1" applyAlignment="1">
      <alignment horizontal="left" vertical="center"/>
    </xf>
    <xf numFmtId="0" fontId="9" fillId="0" borderId="32" xfId="0" applyFont="1" applyBorder="1" applyAlignment="1">
      <alignment horizontal="left" vertical="center" wrapText="1"/>
    </xf>
    <xf numFmtId="0" fontId="9" fillId="0" borderId="33" xfId="0" applyFont="1" applyBorder="1" applyAlignment="1">
      <alignment horizontal="center" vertical="center" wrapText="1"/>
    </xf>
    <xf numFmtId="0" fontId="37" fillId="0" borderId="34" xfId="0" applyFont="1" applyBorder="1" applyAlignment="1">
      <alignment horizontal="left" vertical="center" wrapText="1"/>
    </xf>
    <xf numFmtId="0" fontId="9" fillId="0" borderId="35" xfId="1" applyFont="1" applyBorder="1" applyAlignment="1">
      <alignment horizontal="left" vertical="center"/>
    </xf>
    <xf numFmtId="0" fontId="9" fillId="0" borderId="8" xfId="1" applyFont="1" applyBorder="1" applyAlignment="1">
      <alignment vertical="center"/>
    </xf>
    <xf numFmtId="0" fontId="9" fillId="0" borderId="36" xfId="1" applyFont="1" applyBorder="1" applyAlignment="1">
      <alignment horizontal="left" vertical="center"/>
    </xf>
    <xf numFmtId="0" fontId="9" fillId="0" borderId="36" xfId="1" applyFont="1" applyBorder="1" applyAlignment="1">
      <alignment horizontal="center" vertical="center"/>
    </xf>
    <xf numFmtId="0" fontId="36" fillId="0" borderId="34" xfId="4" applyBorder="1"/>
    <xf numFmtId="0" fontId="9" fillId="0" borderId="5" xfId="1" applyFont="1" applyBorder="1" applyAlignment="1">
      <alignment horizontal="left" vertical="center"/>
    </xf>
    <xf numFmtId="0" fontId="9" fillId="0" borderId="5" xfId="1" applyFont="1" applyBorder="1" applyAlignment="1">
      <alignment horizontal="center" vertical="center"/>
    </xf>
    <xf numFmtId="0" fontId="36" fillId="0" borderId="37" xfId="4" applyBorder="1"/>
    <xf numFmtId="0" fontId="36" fillId="0" borderId="0" xfId="4"/>
    <xf numFmtId="0" fontId="9" fillId="0" borderId="38" xfId="1" applyFont="1" applyBorder="1" applyAlignment="1">
      <alignment vertical="center"/>
    </xf>
    <xf numFmtId="0" fontId="9" fillId="0" borderId="0" xfId="1" applyFont="1" applyAlignment="1">
      <alignment horizontal="center" vertical="center"/>
    </xf>
    <xf numFmtId="0" fontId="9" fillId="0" borderId="0" xfId="1" applyFont="1" applyAlignment="1">
      <alignment vertical="center"/>
    </xf>
    <xf numFmtId="0" fontId="35" fillId="0" borderId="4" xfId="1" applyFont="1" applyBorder="1" applyAlignment="1">
      <alignment horizontal="center" vertical="center" wrapText="1"/>
    </xf>
    <xf numFmtId="0" fontId="6" fillId="0" borderId="4" xfId="1" applyFont="1" applyBorder="1" applyAlignment="1">
      <alignment horizontal="center" vertical="center" wrapText="1"/>
    </xf>
    <xf numFmtId="0" fontId="38" fillId="0" borderId="4" xfId="1" applyFont="1" applyBorder="1" applyAlignment="1">
      <alignment vertical="center"/>
    </xf>
    <xf numFmtId="0" fontId="38" fillId="0" borderId="4" xfId="1" applyFont="1" applyBorder="1" applyAlignment="1">
      <alignment vertical="center" wrapText="1"/>
    </xf>
    <xf numFmtId="0" fontId="6" fillId="0" borderId="4" xfId="1" applyFont="1" applyBorder="1" applyAlignment="1">
      <alignment vertical="center"/>
    </xf>
    <xf numFmtId="0" fontId="36" fillId="0" borderId="4" xfId="4" applyNumberFormat="1" applyFill="1" applyBorder="1" applyAlignment="1" applyProtection="1">
      <alignment vertical="center"/>
    </xf>
    <xf numFmtId="0" fontId="9" fillId="0" borderId="3" xfId="1" applyFont="1" applyBorder="1" applyAlignment="1">
      <alignment vertical="center"/>
    </xf>
    <xf numFmtId="0" fontId="36" fillId="0" borderId="4" xfId="4" applyNumberFormat="1" applyFont="1" applyFill="1" applyBorder="1" applyAlignment="1" applyProtection="1">
      <alignment vertical="center"/>
    </xf>
    <xf numFmtId="0" fontId="9" fillId="0" borderId="4" xfId="1" applyFont="1" applyBorder="1" applyAlignment="1">
      <alignment vertical="center" wrapText="1"/>
    </xf>
    <xf numFmtId="0" fontId="39" fillId="3" borderId="3" xfId="0" applyFont="1" applyFill="1" applyBorder="1" applyAlignment="1">
      <alignment horizontal="center" vertical="center" wrapText="1"/>
    </xf>
    <xf numFmtId="0" fontId="39" fillId="3" borderId="3" xfId="5" applyNumberFormat="1" applyFont="1" applyFill="1" applyBorder="1" applyAlignment="1">
      <alignment horizontal="center" vertical="center" wrapText="1"/>
    </xf>
    <xf numFmtId="0" fontId="39" fillId="4" borderId="3" xfId="2" applyFont="1" applyFill="1" applyBorder="1" applyAlignment="1">
      <alignment horizontal="center" vertical="center" wrapText="1"/>
    </xf>
    <xf numFmtId="0" fontId="40" fillId="3" borderId="3" xfId="0" applyFont="1" applyFill="1" applyBorder="1" applyAlignment="1">
      <alignment horizontal="center" vertical="center" wrapText="1"/>
    </xf>
    <xf numFmtId="0" fontId="41" fillId="3" borderId="3" xfId="6" applyFont="1" applyFill="1" applyBorder="1" applyAlignment="1">
      <alignment horizontal="center" vertical="center"/>
    </xf>
    <xf numFmtId="0" fontId="42" fillId="3" borderId="3" xfId="1" applyFont="1" applyFill="1" applyBorder="1" applyAlignment="1">
      <alignment horizontal="center" vertical="center"/>
    </xf>
    <xf numFmtId="0" fontId="43" fillId="3" borderId="3" xfId="0" applyFont="1" applyFill="1" applyBorder="1" applyAlignment="1">
      <alignment horizontal="center"/>
    </xf>
    <xf numFmtId="0" fontId="45" fillId="3" borderId="3" xfId="1" applyFont="1" applyFill="1" applyBorder="1" applyAlignment="1">
      <alignment horizontal="center" vertical="center"/>
    </xf>
    <xf numFmtId="0" fontId="9" fillId="3" borderId="3" xfId="6" applyFont="1" applyFill="1" applyBorder="1" applyAlignment="1">
      <alignment horizontal="center" vertical="center"/>
    </xf>
    <xf numFmtId="0" fontId="41" fillId="3" borderId="3" xfId="2" applyFont="1" applyFill="1" applyBorder="1" applyAlignment="1">
      <alignment horizontal="center" vertical="center" wrapText="1"/>
    </xf>
    <xf numFmtId="0" fontId="0" fillId="0" borderId="12" xfId="0" applyBorder="1" applyAlignment="1">
      <alignment horizontal="center" wrapText="1"/>
    </xf>
    <xf numFmtId="14" fontId="0" fillId="0" borderId="12" xfId="0" applyNumberFormat="1" applyBorder="1" applyAlignment="1">
      <alignment horizontal="center" wrapText="1"/>
    </xf>
    <xf numFmtId="0" fontId="30" fillId="3" borderId="3" xfId="7" applyFont="1" applyFill="1" applyBorder="1" applyAlignment="1">
      <alignment vertical="center"/>
    </xf>
    <xf numFmtId="0" fontId="46" fillId="3" borderId="3" xfId="2" applyFont="1" applyFill="1" applyBorder="1" applyAlignment="1">
      <alignment vertical="center"/>
    </xf>
    <xf numFmtId="0" fontId="47" fillId="3" borderId="3" xfId="1" applyFont="1" applyFill="1" applyBorder="1" applyAlignment="1">
      <alignment vertical="center"/>
    </xf>
    <xf numFmtId="0" fontId="41" fillId="3" borderId="3" xfId="6" applyFont="1" applyFill="1" applyBorder="1" applyAlignment="1">
      <alignment vertical="center"/>
    </xf>
    <xf numFmtId="0" fontId="44" fillId="3" borderId="3" xfId="6" applyFont="1" applyFill="1" applyBorder="1" applyAlignment="1">
      <alignment horizontal="right" vertical="center"/>
    </xf>
    <xf numFmtId="0" fontId="41" fillId="3" borderId="3" xfId="7" applyFont="1" applyFill="1" applyBorder="1" applyAlignment="1">
      <alignment vertical="center"/>
    </xf>
    <xf numFmtId="0" fontId="2" fillId="3" borderId="3" xfId="1" applyFill="1" applyBorder="1"/>
    <xf numFmtId="0" fontId="49" fillId="3" borderId="3" xfId="3" applyFont="1" applyFill="1" applyBorder="1" applyAlignment="1">
      <alignment vertical="center"/>
    </xf>
    <xf numFmtId="0" fontId="50" fillId="3" borderId="3" xfId="7" applyFont="1" applyFill="1" applyBorder="1" applyAlignment="1">
      <alignment vertical="center"/>
    </xf>
    <xf numFmtId="0" fontId="51" fillId="3" borderId="3" xfId="1" applyFont="1" applyFill="1" applyBorder="1"/>
    <xf numFmtId="0" fontId="52" fillId="3" borderId="3" xfId="3" applyFont="1" applyFill="1" applyBorder="1" applyAlignment="1">
      <alignment vertical="center"/>
    </xf>
    <xf numFmtId="0" fontId="41" fillId="3" borderId="3" xfId="3" applyFont="1" applyFill="1" applyBorder="1" applyAlignment="1">
      <alignment vertical="center"/>
    </xf>
    <xf numFmtId="0" fontId="44" fillId="3" borderId="3" xfId="3" applyFont="1" applyFill="1" applyBorder="1" applyAlignment="1">
      <alignment vertical="center"/>
    </xf>
    <xf numFmtId="0" fontId="50" fillId="3" borderId="3" xfId="3" applyFont="1" applyFill="1" applyBorder="1" applyAlignment="1">
      <alignment vertical="center"/>
    </xf>
    <xf numFmtId="0" fontId="41" fillId="3" borderId="3" xfId="6" applyFont="1" applyFill="1" applyBorder="1" applyAlignment="1">
      <alignment horizontal="left" vertical="center"/>
    </xf>
    <xf numFmtId="0" fontId="53" fillId="3" borderId="3" xfId="3" applyFont="1" applyFill="1" applyBorder="1" applyAlignment="1">
      <alignment vertical="center"/>
    </xf>
    <xf numFmtId="0" fontId="44" fillId="3" borderId="3" xfId="2" applyFont="1" applyFill="1" applyBorder="1" applyAlignment="1">
      <alignment vertical="center"/>
    </xf>
    <xf numFmtId="0" fontId="54" fillId="0" borderId="0" xfId="0" applyFont="1"/>
    <xf numFmtId="0" fontId="26" fillId="0" borderId="0" xfId="0" applyFont="1" applyAlignment="1">
      <alignment horizontal="center" wrapText="1"/>
    </xf>
    <xf numFmtId="0" fontId="1" fillId="0" borderId="0" xfId="0" applyFont="1" applyBorder="1" applyAlignment="1">
      <alignment horizontal="right" wrapText="1"/>
    </xf>
    <xf numFmtId="0" fontId="1" fillId="0" borderId="3" xfId="0" applyFont="1" applyFill="1" applyBorder="1"/>
    <xf numFmtId="0" fontId="1" fillId="0" borderId="3" xfId="0" applyFont="1" applyFill="1" applyBorder="1" applyAlignment="1"/>
    <xf numFmtId="0" fontId="0" fillId="0" borderId="40" xfId="0" applyFill="1" applyBorder="1"/>
    <xf numFmtId="0" fontId="0" fillId="0" borderId="0" xfId="0"/>
    <xf numFmtId="0" fontId="0" fillId="0" borderId="0" xfId="0"/>
    <xf numFmtId="0" fontId="6" fillId="2" borderId="5" xfId="1" applyFont="1" applyFill="1" applyBorder="1" applyAlignment="1">
      <alignment vertical="center" wrapText="1"/>
    </xf>
    <xf numFmtId="0" fontId="6" fillId="2" borderId="5" xfId="1" applyFont="1" applyFill="1" applyBorder="1" applyAlignment="1">
      <alignment horizontal="center" vertical="center" wrapText="1"/>
    </xf>
    <xf numFmtId="0" fontId="6" fillId="2" borderId="5" xfId="1" applyFont="1" applyFill="1" applyBorder="1" applyAlignment="1">
      <alignment horizontal="left" vertical="center" wrapText="1"/>
    </xf>
    <xf numFmtId="0" fontId="0" fillId="0" borderId="0" xfId="0"/>
    <xf numFmtId="0" fontId="0" fillId="0" borderId="0" xfId="0" applyFont="1"/>
    <xf numFmtId="0" fontId="0" fillId="0" borderId="0" xfId="0"/>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0" fillId="0" borderId="3" xfId="0" applyBorder="1" applyAlignment="1">
      <alignment horizontal="right" wrapText="1"/>
    </xf>
    <xf numFmtId="0" fontId="21" fillId="0" borderId="3" xfId="1" applyFont="1" applyBorder="1" applyAlignment="1">
      <alignment horizontal="center" vertical="center" wrapText="1"/>
    </xf>
    <xf numFmtId="0" fontId="21" fillId="0" borderId="3" xfId="1" applyFont="1" applyBorder="1" applyAlignment="1">
      <alignment horizontal="center" vertical="center"/>
    </xf>
    <xf numFmtId="0" fontId="21" fillId="0" borderId="3" xfId="1" applyFont="1" applyBorder="1" applyAlignment="1">
      <alignment vertical="center"/>
    </xf>
    <xf numFmtId="0" fontId="22" fillId="0" borderId="3" xfId="0" applyFont="1" applyBorder="1"/>
    <xf numFmtId="0" fontId="21" fillId="0" borderId="3" xfId="1" applyFont="1" applyFill="1" applyBorder="1" applyAlignment="1">
      <alignment horizontal="center" vertical="center"/>
    </xf>
    <xf numFmtId="0" fontId="23" fillId="0" borderId="3" xfId="1" applyFont="1" applyBorder="1" applyAlignment="1">
      <alignment horizontal="center" vertical="center"/>
    </xf>
    <xf numFmtId="0" fontId="24" fillId="0" borderId="3" xfId="1" applyFont="1" applyFill="1" applyBorder="1" applyAlignment="1">
      <alignment vertical="center"/>
    </xf>
    <xf numFmtId="0" fontId="25" fillId="0" borderId="3" xfId="0" applyFont="1" applyBorder="1"/>
    <xf numFmtId="0" fontId="0" fillId="0" borderId="3" xfId="0" applyFont="1" applyFill="1" applyBorder="1" applyAlignment="1">
      <alignment horizontal="right" wrapText="1"/>
    </xf>
    <xf numFmtId="0" fontId="0" fillId="0" borderId="3" xfId="0" applyFont="1" applyBorder="1"/>
    <xf numFmtId="0" fontId="0" fillId="0" borderId="3" xfId="0" applyFill="1" applyBorder="1" applyAlignment="1">
      <alignment horizontal="right" wrapText="1"/>
    </xf>
    <xf numFmtId="0" fontId="0" fillId="0" borderId="0" xfId="0"/>
    <xf numFmtId="0" fontId="0" fillId="0" borderId="3" xfId="0" applyBorder="1"/>
    <xf numFmtId="0" fontId="0" fillId="0" borderId="0" xfId="0"/>
    <xf numFmtId="0" fontId="0" fillId="0" borderId="43" xfId="0" applyFill="1" applyBorder="1" applyAlignment="1">
      <alignment horizontal="right" wrapText="1"/>
    </xf>
    <xf numFmtId="0" fontId="0" fillId="0" borderId="0" xfId="0" applyBorder="1"/>
    <xf numFmtId="0" fontId="0" fillId="0" borderId="15" xfId="0" applyBorder="1" applyAlignment="1">
      <alignment horizontal="right" wrapText="1"/>
    </xf>
    <xf numFmtId="0" fontId="0" fillId="0" borderId="44" xfId="0" applyBorder="1"/>
    <xf numFmtId="0" fontId="0" fillId="0" borderId="0" xfId="0"/>
    <xf numFmtId="0" fontId="0" fillId="0" borderId="0" xfId="0" applyBorder="1" applyAlignment="1">
      <alignment horizontal="center"/>
    </xf>
    <xf numFmtId="0" fontId="1" fillId="0" borderId="0" xfId="0" applyFont="1" applyAlignment="1">
      <alignment horizontal="center"/>
    </xf>
    <xf numFmtId="0" fontId="20" fillId="0" borderId="0" xfId="0" applyFont="1" applyAlignment="1"/>
    <xf numFmtId="0" fontId="0" fillId="0" borderId="0" xfId="0" applyAlignment="1"/>
    <xf numFmtId="0" fontId="0" fillId="0" borderId="0" xfId="0" applyAlignment="1">
      <alignment horizontal="center"/>
    </xf>
    <xf numFmtId="0" fontId="0" fillId="0" borderId="0" xfId="0" applyFill="1" applyBorder="1" applyAlignment="1">
      <alignment horizontal="right" wrapText="1"/>
    </xf>
    <xf numFmtId="0" fontId="0" fillId="0" borderId="12" xfId="0" applyFill="1" applyBorder="1" applyAlignment="1">
      <alignment wrapText="1"/>
    </xf>
    <xf numFmtId="0" fontId="0" fillId="0" borderId="0" xfId="0" applyFill="1" applyBorder="1" applyAlignment="1">
      <alignment wrapText="1"/>
    </xf>
    <xf numFmtId="0" fontId="0" fillId="0" borderId="0" xfId="0" applyFill="1" applyBorder="1" applyAlignment="1">
      <alignment horizontal="center" wrapText="1"/>
    </xf>
    <xf numFmtId="0" fontId="0" fillId="0" borderId="0" xfId="0"/>
    <xf numFmtId="0" fontId="1" fillId="0" borderId="0" xfId="0" applyFont="1"/>
    <xf numFmtId="0" fontId="44" fillId="0" borderId="3" xfId="6" applyFont="1" applyFill="1" applyBorder="1" applyAlignment="1">
      <alignment horizontal="right" vertical="center"/>
    </xf>
    <xf numFmtId="0" fontId="44" fillId="0" borderId="3" xfId="6" applyFont="1" applyFill="1" applyBorder="1" applyAlignment="1">
      <alignment vertical="center"/>
    </xf>
    <xf numFmtId="0" fontId="1" fillId="0" borderId="15" xfId="0" applyFont="1" applyBorder="1" applyAlignment="1">
      <alignment horizontal="left" wrapText="1"/>
    </xf>
    <xf numFmtId="0" fontId="1" fillId="0" borderId="3" xfId="0" applyFont="1" applyFill="1" applyBorder="1" applyAlignment="1">
      <alignment horizontal="left" wrapText="1"/>
    </xf>
    <xf numFmtId="0" fontId="0" fillId="0" borderId="15" xfId="0" applyBorder="1" applyAlignment="1">
      <alignment horizontal="left" wrapText="1"/>
    </xf>
    <xf numFmtId="0" fontId="1" fillId="0" borderId="3" xfId="0" applyFont="1" applyBorder="1" applyAlignment="1">
      <alignment horizontal="left"/>
    </xf>
    <xf numFmtId="0" fontId="0" fillId="0" borderId="0" xfId="0"/>
    <xf numFmtId="0" fontId="0" fillId="0" borderId="3" xfId="0" applyBorder="1"/>
    <xf numFmtId="0" fontId="0" fillId="0" borderId="0" xfId="0"/>
    <xf numFmtId="0" fontId="1" fillId="0" borderId="16" xfId="0" applyFont="1" applyBorder="1" applyAlignment="1">
      <alignment horizontal="center" vertical="center" wrapText="1"/>
    </xf>
    <xf numFmtId="0" fontId="0" fillId="0" borderId="16" xfId="0" applyBorder="1" applyAlignment="1">
      <alignment wrapText="1"/>
    </xf>
    <xf numFmtId="0" fontId="1" fillId="0" borderId="16" xfId="0" applyFont="1" applyBorder="1" applyAlignment="1">
      <alignment wrapText="1"/>
    </xf>
    <xf numFmtId="0" fontId="0" fillId="0" borderId="16" xfId="0" applyBorder="1" applyAlignment="1">
      <alignment horizontal="right" wrapText="1"/>
    </xf>
    <xf numFmtId="0" fontId="1" fillId="0" borderId="16" xfId="0" applyFont="1" applyBorder="1" applyAlignment="1">
      <alignment horizontal="right" wrapText="1"/>
    </xf>
    <xf numFmtId="0" fontId="1" fillId="0" borderId="3" xfId="0" applyFont="1" applyBorder="1" applyAlignment="1">
      <alignment wrapText="1"/>
    </xf>
    <xf numFmtId="0" fontId="1" fillId="0" borderId="3" xfId="0" applyFont="1" applyBorder="1" applyAlignment="1">
      <alignment horizontal="center" wrapText="1"/>
    </xf>
    <xf numFmtId="0" fontId="1" fillId="0" borderId="0" xfId="0" applyFont="1" applyBorder="1" applyAlignment="1">
      <alignment horizontal="center" vertical="center" wrapText="1"/>
    </xf>
    <xf numFmtId="0" fontId="0" fillId="0" borderId="0" xfId="0" applyBorder="1" applyAlignment="1">
      <alignment wrapText="1"/>
    </xf>
    <xf numFmtId="0" fontId="1" fillId="0" borderId="0" xfId="0" applyFont="1" applyBorder="1" applyAlignment="1">
      <alignment wrapText="1"/>
    </xf>
    <xf numFmtId="0" fontId="0" fillId="0" borderId="3" xfId="0" applyBorder="1"/>
    <xf numFmtId="0" fontId="44" fillId="3" borderId="3" xfId="6" applyFont="1" applyFill="1" applyBorder="1" applyAlignment="1">
      <alignment horizontal="left" vertical="center"/>
    </xf>
    <xf numFmtId="0" fontId="44" fillId="3" borderId="3" xfId="6" applyFont="1" applyFill="1" applyBorder="1" applyAlignment="1">
      <alignment vertical="center"/>
    </xf>
    <xf numFmtId="0" fontId="48" fillId="3" borderId="3" xfId="8" applyNumberFormat="1" applyFont="1" applyFill="1" applyBorder="1" applyAlignment="1" applyProtection="1">
      <alignment horizontal="center" vertical="center" wrapText="1"/>
    </xf>
    <xf numFmtId="0" fontId="48" fillId="3" borderId="3" xfId="8" applyNumberFormat="1" applyFont="1" applyFill="1" applyBorder="1" applyAlignment="1" applyProtection="1">
      <alignment horizontal="center" vertical="center"/>
    </xf>
    <xf numFmtId="0" fontId="0" fillId="0" borderId="3" xfId="0" applyBorder="1"/>
    <xf numFmtId="2" fontId="0" fillId="0" borderId="3" xfId="0" applyNumberFormat="1" applyBorder="1"/>
    <xf numFmtId="2" fontId="1" fillId="0" borderId="3" xfId="0" applyNumberFormat="1" applyFont="1" applyBorder="1"/>
    <xf numFmtId="0" fontId="55" fillId="3" borderId="3" xfId="7" applyFont="1" applyFill="1" applyBorder="1" applyAlignment="1">
      <alignment vertical="center"/>
    </xf>
    <xf numFmtId="0" fontId="52" fillId="3" borderId="3" xfId="1" applyFont="1" applyFill="1" applyBorder="1"/>
    <xf numFmtId="0" fontId="55" fillId="3" borderId="3" xfId="3" applyFont="1" applyFill="1" applyBorder="1" applyAlignment="1">
      <alignment vertical="center"/>
    </xf>
    <xf numFmtId="0" fontId="0" fillId="0" borderId="20" xfId="0" applyBorder="1"/>
    <xf numFmtId="0" fontId="45" fillId="3" borderId="0" xfId="1" applyFont="1" applyFill="1" applyBorder="1" applyAlignment="1">
      <alignment horizontal="center" vertical="center"/>
    </xf>
    <xf numFmtId="0" fontId="3" fillId="0" borderId="1" xfId="1" applyFont="1" applyBorder="1" applyAlignment="1">
      <alignment horizontal="center" vertical="center"/>
    </xf>
    <xf numFmtId="0" fontId="5" fillId="0" borderId="2" xfId="1" applyFont="1" applyBorder="1" applyAlignment="1">
      <alignment horizontal="center" vertical="center"/>
    </xf>
    <xf numFmtId="0" fontId="4" fillId="0" borderId="2" xfId="1" applyFont="1" applyBorder="1" applyAlignment="1">
      <alignment horizontal="center" vertical="center"/>
    </xf>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13" fillId="0" borderId="1" xfId="1" applyFont="1" applyFill="1" applyBorder="1" applyAlignment="1">
      <alignment horizontal="center" vertical="center" wrapText="1"/>
    </xf>
    <xf numFmtId="0" fontId="0" fillId="0" borderId="3" xfId="0" applyBorder="1" applyAlignment="1">
      <alignment horizontal="center" vertical="center" wrapText="1"/>
    </xf>
    <xf numFmtId="0" fontId="9" fillId="2" borderId="4" xfId="1" applyFont="1" applyFill="1" applyBorder="1" applyAlignment="1">
      <alignment horizontal="center" vertical="center" wrapText="1"/>
    </xf>
    <xf numFmtId="0" fontId="9" fillId="2" borderId="4" xfId="1" applyFont="1" applyFill="1" applyBorder="1" applyAlignment="1">
      <alignment horizontal="left" vertical="center" wrapText="1"/>
    </xf>
    <xf numFmtId="0" fontId="9" fillId="2" borderId="4" xfId="1" applyFont="1" applyFill="1" applyBorder="1" applyAlignment="1">
      <alignment vertical="center" wrapText="1"/>
    </xf>
    <xf numFmtId="0" fontId="9" fillId="0" borderId="0" xfId="1" applyFont="1" applyBorder="1" applyAlignment="1">
      <alignment horizontal="center" vertical="center"/>
    </xf>
    <xf numFmtId="0" fontId="9" fillId="2" borderId="1" xfId="1" applyFont="1" applyFill="1" applyBorder="1" applyAlignment="1">
      <alignment horizontal="left" vertical="center" wrapText="1"/>
    </xf>
    <xf numFmtId="0" fontId="9" fillId="2" borderId="1" xfId="1" applyFont="1" applyFill="1" applyBorder="1" applyAlignment="1">
      <alignment horizontal="center" vertical="center" wrapText="1"/>
    </xf>
    <xf numFmtId="0" fontId="9" fillId="2" borderId="1" xfId="1" applyFont="1" applyFill="1" applyBorder="1" applyAlignment="1">
      <alignment horizontal="right" wrapText="1"/>
    </xf>
    <xf numFmtId="0" fontId="13" fillId="0" borderId="4"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11" xfId="2" applyFont="1" applyBorder="1" applyAlignment="1">
      <alignment horizontal="center" vertical="center" wrapText="1"/>
    </xf>
    <xf numFmtId="0" fontId="2" fillId="0" borderId="0" xfId="1" applyBorder="1" applyAlignment="1">
      <alignment horizontal="center" vertical="center"/>
    </xf>
    <xf numFmtId="0" fontId="14" fillId="0" borderId="0" xfId="1" applyFont="1" applyBorder="1" applyAlignment="1">
      <alignment horizontal="center" vertical="center"/>
    </xf>
    <xf numFmtId="0" fontId="9" fillId="0" borderId="4" xfId="2" applyFont="1" applyBorder="1" applyAlignment="1">
      <alignment horizontal="center" vertical="center" wrapText="1"/>
    </xf>
    <xf numFmtId="0" fontId="20" fillId="0" borderId="0" xfId="0" applyFont="1" applyAlignment="1">
      <alignment horizontal="center" vertical="center" wrapText="1"/>
    </xf>
    <xf numFmtId="0" fontId="0" fillId="0" borderId="0" xfId="0" applyAlignment="1">
      <alignment vertical="center"/>
    </xf>
    <xf numFmtId="0" fontId="0" fillId="0" borderId="13" xfId="0" applyBorder="1" applyAlignment="1">
      <alignment horizontal="center" vertical="center"/>
    </xf>
    <xf numFmtId="0" fontId="0" fillId="0" borderId="0" xfId="0" applyAlignment="1">
      <alignment horizontal="center" vertical="center"/>
    </xf>
    <xf numFmtId="0" fontId="21" fillId="0" borderId="3" xfId="1" applyFont="1" applyBorder="1" applyAlignment="1">
      <alignment horizontal="center" vertical="center"/>
    </xf>
    <xf numFmtId="0" fontId="21" fillId="0" borderId="42" xfId="1" applyFont="1" applyBorder="1" applyAlignment="1">
      <alignment horizontal="center" vertical="center"/>
    </xf>
    <xf numFmtId="0" fontId="21" fillId="0" borderId="32" xfId="1" applyFont="1" applyBorder="1" applyAlignment="1">
      <alignment horizontal="center" vertical="center"/>
    </xf>
    <xf numFmtId="0" fontId="26" fillId="0" borderId="0" xfId="0" applyFont="1" applyAlignment="1">
      <alignment horizontal="center" vertical="center" wrapText="1"/>
    </xf>
    <xf numFmtId="0" fontId="20" fillId="0" borderId="32" xfId="0" applyFont="1" applyBorder="1" applyAlignment="1">
      <alignment horizontal="center" wrapText="1"/>
    </xf>
    <xf numFmtId="0" fontId="0" fillId="0" borderId="32" xfId="0" applyBorder="1"/>
    <xf numFmtId="0" fontId="26" fillId="0" borderId="41" xfId="0" applyFont="1" applyBorder="1" applyAlignment="1">
      <alignment horizontal="center" wrapText="1"/>
    </xf>
    <xf numFmtId="0" fontId="0" fillId="0" borderId="41" xfId="0" applyBorder="1"/>
    <xf numFmtId="0" fontId="0" fillId="0" borderId="42" xfId="0" applyBorder="1" applyAlignment="1">
      <alignment horizontal="center" vertical="center"/>
    </xf>
    <xf numFmtId="0" fontId="0" fillId="0" borderId="32" xfId="0" applyBorder="1" applyAlignment="1">
      <alignment horizontal="center" vertical="center"/>
    </xf>
    <xf numFmtId="0" fontId="20" fillId="0" borderId="3" xfId="0" applyFont="1" applyBorder="1" applyAlignment="1">
      <alignment horizontal="center" wrapText="1"/>
    </xf>
    <xf numFmtId="0" fontId="0" fillId="0" borderId="3" xfId="0" applyBorder="1"/>
    <xf numFmtId="0" fontId="26" fillId="0" borderId="3" xfId="0" applyFont="1" applyBorder="1" applyAlignment="1">
      <alignment horizontal="center" wrapText="1"/>
    </xf>
    <xf numFmtId="0" fontId="0" fillId="0" borderId="3" xfId="0" applyBorder="1" applyAlignment="1">
      <alignment horizontal="center" vertical="center"/>
    </xf>
    <xf numFmtId="0" fontId="20" fillId="0" borderId="0" xfId="0" applyFont="1" applyAlignment="1">
      <alignment horizontal="center" wrapText="1"/>
    </xf>
    <xf numFmtId="0" fontId="0" fillId="0" borderId="0" xfId="0"/>
    <xf numFmtId="0" fontId="26" fillId="0" borderId="0" xfId="0" applyFont="1" applyAlignment="1">
      <alignment horizontal="center" wrapText="1"/>
    </xf>
    <xf numFmtId="0" fontId="1" fillId="0" borderId="0" xfId="0" applyFont="1" applyAlignment="1">
      <alignment horizontal="center" wrapText="1"/>
    </xf>
    <xf numFmtId="0" fontId="0" fillId="0" borderId="0" xfId="0" applyFont="1"/>
    <xf numFmtId="0" fontId="27" fillId="0" borderId="0" xfId="0" applyFont="1" applyAlignment="1">
      <alignment horizontal="center" wrapText="1"/>
    </xf>
    <xf numFmtId="0" fontId="28" fillId="0" borderId="0" xfId="0" applyFont="1"/>
    <xf numFmtId="0" fontId="26" fillId="0" borderId="14"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29" fillId="0" borderId="0" xfId="0" applyFont="1" applyAlignment="1">
      <alignment horizontal="center" wrapText="1"/>
    </xf>
    <xf numFmtId="0" fontId="29" fillId="0" borderId="14" xfId="0" applyFont="1" applyBorder="1" applyAlignment="1">
      <alignment horizontal="center" wrapText="1"/>
    </xf>
    <xf numFmtId="0" fontId="0" fillId="0" borderId="19" xfId="0" applyBorder="1" applyAlignment="1">
      <alignment horizontal="center"/>
    </xf>
    <xf numFmtId="0" fontId="0" fillId="0" borderId="0" xfId="0" applyBorder="1" applyAlignment="1">
      <alignment horizontal="center"/>
    </xf>
    <xf numFmtId="0" fontId="0" fillId="0" borderId="13" xfId="0" applyFont="1" applyBorder="1" applyAlignment="1">
      <alignment horizontal="center" vertical="center"/>
    </xf>
    <xf numFmtId="0" fontId="0" fillId="0" borderId="0" xfId="0" applyFont="1" applyAlignment="1">
      <alignment horizontal="center" vertical="center"/>
    </xf>
    <xf numFmtId="0" fontId="0" fillId="0" borderId="19" xfId="0" applyBorder="1" applyAlignment="1">
      <alignment horizontal="center" vertical="center"/>
    </xf>
    <xf numFmtId="0" fontId="1" fillId="0" borderId="0" xfId="0" applyFont="1" applyAlignment="1">
      <alignment horizontal="center" vertical="center" wrapText="1"/>
    </xf>
    <xf numFmtId="0" fontId="0" fillId="0" borderId="0" xfId="0" applyFont="1" applyAlignment="1">
      <alignment vertical="center"/>
    </xf>
    <xf numFmtId="0" fontId="31" fillId="0" borderId="0" xfId="3" applyFont="1" applyBorder="1" applyAlignment="1">
      <alignment horizontal="center" vertical="top"/>
    </xf>
    <xf numFmtId="0" fontId="32" fillId="3" borderId="3" xfId="3" applyFont="1" applyFill="1" applyBorder="1" applyAlignment="1">
      <alignment horizontal="center" vertical="center" textRotation="90"/>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applyAlignment="1">
      <alignment horizontal="right"/>
    </xf>
    <xf numFmtId="0" fontId="1" fillId="0" borderId="13" xfId="0" applyFont="1" applyBorder="1" applyAlignment="1">
      <alignment horizontal="right"/>
    </xf>
    <xf numFmtId="0" fontId="1" fillId="0" borderId="23" xfId="0" applyFont="1" applyBorder="1" applyAlignment="1">
      <alignment horizontal="right"/>
    </xf>
    <xf numFmtId="0" fontId="1" fillId="0" borderId="15"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6" xfId="0" applyFont="1" applyBorder="1" applyAlignment="1">
      <alignment horizontal="center" vertical="center" wrapText="1"/>
    </xf>
    <xf numFmtId="0" fontId="12" fillId="0" borderId="0" xfId="1" applyFont="1" applyBorder="1" applyAlignment="1">
      <alignment horizontal="center" vertical="center"/>
    </xf>
    <xf numFmtId="0" fontId="16" fillId="0" borderId="0" xfId="1" applyFont="1" applyBorder="1" applyAlignment="1">
      <alignment horizontal="left" vertical="center"/>
    </xf>
    <xf numFmtId="0" fontId="6" fillId="0" borderId="4" xfId="1" applyFont="1" applyBorder="1" applyAlignment="1">
      <alignment horizontal="center" vertical="center"/>
    </xf>
    <xf numFmtId="0" fontId="35" fillId="0" borderId="4" xfId="1" applyFont="1" applyBorder="1" applyAlignment="1">
      <alignment horizontal="center" vertical="center" wrapText="1"/>
    </xf>
    <xf numFmtId="0" fontId="35" fillId="0" borderId="1" xfId="1" applyFont="1" applyBorder="1" applyAlignment="1">
      <alignment horizontal="center" vertical="center" wrapText="1"/>
    </xf>
    <xf numFmtId="0" fontId="6" fillId="0" borderId="4" xfId="1" applyFont="1" applyBorder="1" applyAlignment="1">
      <alignment horizontal="center" vertical="center" wrapText="1"/>
    </xf>
    <xf numFmtId="0" fontId="6" fillId="0" borderId="28" xfId="1" applyFont="1" applyBorder="1" applyAlignment="1">
      <alignment horizontal="center" vertical="center" wrapText="1"/>
    </xf>
    <xf numFmtId="0" fontId="6" fillId="0" borderId="30" xfId="1" applyFont="1" applyBorder="1" applyAlignment="1">
      <alignment horizontal="center" vertical="center" wrapText="1"/>
    </xf>
    <xf numFmtId="0" fontId="6" fillId="0" borderId="39" xfId="1" applyFont="1" applyBorder="1" applyAlignment="1">
      <alignment horizontal="center" vertical="center" wrapText="1"/>
    </xf>
    <xf numFmtId="0" fontId="9" fillId="0" borderId="0" xfId="1" applyFont="1" applyBorder="1" applyAlignment="1">
      <alignment horizontal="left" vertical="center"/>
    </xf>
    <xf numFmtId="0" fontId="9" fillId="0" borderId="4" xfId="1" applyFont="1" applyBorder="1" applyAlignment="1">
      <alignment horizontal="center" vertical="center"/>
    </xf>
    <xf numFmtId="0" fontId="0" fillId="3" borderId="3" xfId="0" applyFont="1" applyFill="1" applyBorder="1" applyAlignment="1">
      <alignment horizontal="center"/>
    </xf>
    <xf numFmtId="0" fontId="44" fillId="3" borderId="3" xfId="6" applyFont="1" applyFill="1" applyBorder="1" applyAlignment="1">
      <alignment horizontal="left" vertical="center"/>
    </xf>
    <xf numFmtId="0" fontId="44" fillId="3" borderId="3" xfId="6" applyFont="1" applyFill="1" applyBorder="1" applyAlignment="1">
      <alignment vertical="center"/>
    </xf>
    <xf numFmtId="0" fontId="44" fillId="4" borderId="3" xfId="6" applyFont="1" applyFill="1" applyBorder="1" applyAlignment="1">
      <alignment vertical="center"/>
    </xf>
    <xf numFmtId="0" fontId="44" fillId="4" borderId="3" xfId="2" applyFont="1" applyFill="1" applyBorder="1" applyAlignment="1">
      <alignment vertical="center"/>
    </xf>
    <xf numFmtId="0" fontId="30" fillId="3" borderId="3" xfId="1" applyFont="1" applyFill="1" applyBorder="1" applyAlignment="1">
      <alignment horizontal="center" vertical="center"/>
    </xf>
    <xf numFmtId="0" fontId="30" fillId="3" borderId="44" xfId="7" applyFont="1" applyFill="1" applyBorder="1" applyAlignment="1">
      <alignment horizontal="center" vertical="center" wrapText="1"/>
    </xf>
    <xf numFmtId="0" fontId="30" fillId="3" borderId="44" xfId="7" applyFont="1" applyFill="1" applyBorder="1" applyAlignment="1">
      <alignment horizontal="center" vertical="center"/>
    </xf>
    <xf numFmtId="0" fontId="30" fillId="3" borderId="3" xfId="7" applyFont="1" applyFill="1" applyBorder="1" applyAlignment="1">
      <alignment horizontal="center" vertical="center" wrapText="1"/>
    </xf>
    <xf numFmtId="0" fontId="30" fillId="3" borderId="3" xfId="7" applyFont="1" applyFill="1" applyBorder="1" applyAlignment="1">
      <alignment horizontal="center" vertical="center"/>
    </xf>
    <xf numFmtId="0" fontId="48" fillId="3" borderId="3" xfId="8" applyNumberFormat="1" applyFont="1" applyFill="1" applyBorder="1" applyAlignment="1" applyProtection="1">
      <alignment horizontal="center" vertical="center" wrapText="1"/>
    </xf>
    <xf numFmtId="0" fontId="48" fillId="3" borderId="3" xfId="8" applyNumberFormat="1" applyFont="1" applyFill="1" applyBorder="1" applyAlignment="1" applyProtection="1">
      <alignment horizontal="center" vertical="center"/>
    </xf>
    <xf numFmtId="0" fontId="44" fillId="3" borderId="3" xfId="3" applyFont="1" applyFill="1" applyBorder="1" applyAlignment="1">
      <alignment horizontal="center" vertical="center"/>
    </xf>
    <xf numFmtId="0" fontId="44" fillId="3" borderId="3" xfId="6" applyFont="1" applyFill="1" applyBorder="1" applyAlignment="1">
      <alignment horizontal="center" vertical="center"/>
    </xf>
    <xf numFmtId="0" fontId="0" fillId="0" borderId="0" xfId="0" applyBorder="1" applyAlignment="1">
      <alignment horizontal="center" vertical="center"/>
    </xf>
    <xf numFmtId="0" fontId="1" fillId="0" borderId="0" xfId="0" applyFont="1" applyAlignment="1">
      <alignment horizontal="center"/>
    </xf>
    <xf numFmtId="0" fontId="1" fillId="0" borderId="3" xfId="0" applyFont="1" applyFill="1" applyBorder="1" applyAlignment="1">
      <alignment horizontal="left"/>
    </xf>
  </cellXfs>
  <cellStyles count="9">
    <cellStyle name="Excel Built-in 40% - Accent6 1" xfId="8"/>
    <cellStyle name="Excel Built-in Normal" xfId="1"/>
    <cellStyle name="Excel Built-in Normal 1" xfId="2"/>
    <cellStyle name="Excel Built-in Normal 1 1" xfId="3"/>
    <cellStyle name="Hyperlink" xfId="4" builtinId="8"/>
    <cellStyle name="Normal" xfId="0" builtinId="0"/>
    <cellStyle name="Normal 2" xfId="6"/>
    <cellStyle name="Normal 3" xfId="5"/>
    <cellStyle name="Normal 4" xfId="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8" Type="http://schemas.openxmlformats.org/officeDocument/2006/relationships/hyperlink" Target="mailto:k.leivang@sbi.co.in" TargetMode="External"/><Relationship Id="rId13" Type="http://schemas.openxmlformats.org/officeDocument/2006/relationships/printerSettings" Target="../printerSettings/printerSettings41.bin"/><Relationship Id="rId3" Type="http://schemas.openxmlformats.org/officeDocument/2006/relationships/hyperlink" Target="mailto:ranjit.barman@sbi.co.in" TargetMode="External"/><Relationship Id="rId7" Type="http://schemas.openxmlformats.org/officeDocument/2006/relationships/hyperlink" Target="mailto:k.leivang@sbi.co.in" TargetMode="External"/><Relationship Id="rId12" Type="http://schemas.openxmlformats.org/officeDocument/2006/relationships/hyperlink" Target="mailto:ranjit.barman@sbi.co.in" TargetMode="External"/><Relationship Id="rId2" Type="http://schemas.openxmlformats.org/officeDocument/2006/relationships/hyperlink" Target="mailto:tunglut.suan@sbi.co.in" TargetMode="External"/><Relationship Id="rId1" Type="http://schemas.openxmlformats.org/officeDocument/2006/relationships/hyperlink" Target="mailto:vanchhawng.r@sbi.co.in" TargetMode="External"/><Relationship Id="rId6" Type="http://schemas.openxmlformats.org/officeDocument/2006/relationships/hyperlink" Target="mailto:pravakar.hajong@sbi.co.in" TargetMode="External"/><Relationship Id="rId11" Type="http://schemas.openxmlformats.org/officeDocument/2006/relationships/hyperlink" Target="mailto:ranjit.barman@sbi.co.in" TargetMode="External"/><Relationship Id="rId5" Type="http://schemas.openxmlformats.org/officeDocument/2006/relationships/hyperlink" Target="mailto:shyangtho@gmail.com" TargetMode="External"/><Relationship Id="rId10" Type="http://schemas.openxmlformats.org/officeDocument/2006/relationships/hyperlink" Target="mailto:mrbrseti123@gmail.com" TargetMode="External"/><Relationship Id="rId4" Type="http://schemas.openxmlformats.org/officeDocument/2006/relationships/hyperlink" Target="mailto:pnbrsetieastkhasihill@gmail.com" TargetMode="External"/><Relationship Id="rId9" Type="http://schemas.openxmlformats.org/officeDocument/2006/relationships/hyperlink" Target="mailto:tunglut.suan@sbi.co.in" TargetMode="Externa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workbookViewId="0">
      <selection activeCell="A2" sqref="A2:C2"/>
    </sheetView>
  </sheetViews>
  <sheetFormatPr defaultRowHeight="15" x14ac:dyDescent="0.25"/>
  <cols>
    <col min="1" max="1" width="10.85546875" customWidth="1"/>
    <col min="2" max="2" width="66.7109375" customWidth="1"/>
    <col min="3" max="3" width="20.7109375" customWidth="1"/>
  </cols>
  <sheetData>
    <row r="1" spans="1:3" ht="18.75" x14ac:dyDescent="0.25">
      <c r="A1" s="233" t="s">
        <v>0</v>
      </c>
      <c r="B1" s="233"/>
      <c r="C1" s="233"/>
    </row>
    <row r="2" spans="1:3" ht="15.75" x14ac:dyDescent="0.25">
      <c r="A2" s="234" t="s">
        <v>988</v>
      </c>
      <c r="B2" s="234"/>
      <c r="C2" s="234"/>
    </row>
    <row r="3" spans="1:3" ht="18.75" x14ac:dyDescent="0.25">
      <c r="A3" s="235" t="s">
        <v>1</v>
      </c>
      <c r="B3" s="235"/>
      <c r="C3" s="235"/>
    </row>
    <row r="4" spans="1:3" x14ac:dyDescent="0.25">
      <c r="A4" s="1" t="s">
        <v>2</v>
      </c>
      <c r="B4" s="2" t="s">
        <v>3</v>
      </c>
      <c r="C4" s="2" t="s">
        <v>4</v>
      </c>
    </row>
    <row r="5" spans="1:3" x14ac:dyDescent="0.25">
      <c r="A5" s="3">
        <v>1</v>
      </c>
      <c r="B5" s="4" t="s">
        <v>5</v>
      </c>
      <c r="C5" s="5">
        <v>1</v>
      </c>
    </row>
    <row r="6" spans="1:3" x14ac:dyDescent="0.25">
      <c r="A6" s="5">
        <v>2</v>
      </c>
      <c r="B6" s="6" t="s">
        <v>6</v>
      </c>
      <c r="C6" s="5">
        <v>2</v>
      </c>
    </row>
    <row r="7" spans="1:3" x14ac:dyDescent="0.25">
      <c r="A7" s="3">
        <v>3</v>
      </c>
      <c r="B7" s="7" t="s">
        <v>7</v>
      </c>
      <c r="C7" s="5">
        <v>3</v>
      </c>
    </row>
    <row r="8" spans="1:3" x14ac:dyDescent="0.25">
      <c r="A8" s="3">
        <v>4</v>
      </c>
      <c r="B8" s="7" t="s">
        <v>8</v>
      </c>
      <c r="C8" s="5">
        <v>4</v>
      </c>
    </row>
    <row r="9" spans="1:3" x14ac:dyDescent="0.25">
      <c r="A9" s="5">
        <v>5</v>
      </c>
      <c r="B9" s="7" t="s">
        <v>9</v>
      </c>
      <c r="C9" s="5">
        <v>5</v>
      </c>
    </row>
    <row r="10" spans="1:3" x14ac:dyDescent="0.25">
      <c r="A10" s="3">
        <v>6</v>
      </c>
      <c r="B10" s="7" t="s">
        <v>10</v>
      </c>
      <c r="C10" s="5">
        <v>6</v>
      </c>
    </row>
    <row r="11" spans="1:3" x14ac:dyDescent="0.25">
      <c r="A11" s="3">
        <v>7</v>
      </c>
      <c r="B11" s="7" t="s">
        <v>11</v>
      </c>
      <c r="C11" s="5">
        <v>7</v>
      </c>
    </row>
    <row r="12" spans="1:3" x14ac:dyDescent="0.25">
      <c r="A12" s="5">
        <v>8</v>
      </c>
      <c r="B12" s="8" t="s">
        <v>12</v>
      </c>
      <c r="C12" s="9" t="s">
        <v>13</v>
      </c>
    </row>
    <row r="13" spans="1:3" x14ac:dyDescent="0.25">
      <c r="A13" s="3">
        <v>9</v>
      </c>
      <c r="B13" s="7" t="s">
        <v>14</v>
      </c>
      <c r="C13" s="5">
        <v>16</v>
      </c>
    </row>
    <row r="14" spans="1:3" x14ac:dyDescent="0.25">
      <c r="A14" s="3">
        <v>10</v>
      </c>
      <c r="B14" s="10" t="s">
        <v>15</v>
      </c>
      <c r="C14" s="5">
        <v>17</v>
      </c>
    </row>
    <row r="15" spans="1:3" x14ac:dyDescent="0.25">
      <c r="A15" s="5">
        <v>11</v>
      </c>
      <c r="B15" s="10" t="s">
        <v>16</v>
      </c>
      <c r="C15" s="5">
        <v>18</v>
      </c>
    </row>
    <row r="16" spans="1:3" x14ac:dyDescent="0.25">
      <c r="A16" s="3">
        <v>12</v>
      </c>
      <c r="B16" s="7" t="s">
        <v>17</v>
      </c>
      <c r="C16" s="5">
        <v>19</v>
      </c>
    </row>
    <row r="17" spans="1:3" x14ac:dyDescent="0.25">
      <c r="A17" s="3">
        <v>13</v>
      </c>
      <c r="B17" s="7" t="s">
        <v>18</v>
      </c>
      <c r="C17" s="5">
        <v>20</v>
      </c>
    </row>
    <row r="18" spans="1:3" x14ac:dyDescent="0.25">
      <c r="A18" s="5">
        <v>14</v>
      </c>
      <c r="B18" s="7" t="s">
        <v>19</v>
      </c>
      <c r="C18" s="5">
        <v>21</v>
      </c>
    </row>
    <row r="19" spans="1:3" x14ac:dyDescent="0.25">
      <c r="A19" s="3">
        <v>15</v>
      </c>
      <c r="B19" s="10" t="s">
        <v>20</v>
      </c>
      <c r="C19" s="5">
        <v>22</v>
      </c>
    </row>
    <row r="20" spans="1:3" x14ac:dyDescent="0.25">
      <c r="A20" s="3">
        <v>16</v>
      </c>
      <c r="B20" s="10" t="s">
        <v>21</v>
      </c>
      <c r="C20" s="5">
        <v>23</v>
      </c>
    </row>
    <row r="21" spans="1:3" x14ac:dyDescent="0.25">
      <c r="A21" s="5">
        <v>17</v>
      </c>
      <c r="B21" s="7" t="s">
        <v>22</v>
      </c>
      <c r="C21" s="5">
        <v>24</v>
      </c>
    </row>
    <row r="22" spans="1:3" x14ac:dyDescent="0.25">
      <c r="A22" s="3">
        <v>18</v>
      </c>
      <c r="B22" s="7" t="s">
        <v>23</v>
      </c>
      <c r="C22" s="5">
        <v>25</v>
      </c>
    </row>
    <row r="23" spans="1:3" x14ac:dyDescent="0.25">
      <c r="A23" s="3">
        <v>19</v>
      </c>
      <c r="B23" s="7" t="s">
        <v>24</v>
      </c>
      <c r="C23" s="5">
        <v>26</v>
      </c>
    </row>
    <row r="24" spans="1:3" x14ac:dyDescent="0.25">
      <c r="A24" s="5">
        <v>20</v>
      </c>
      <c r="B24" s="7" t="s">
        <v>25</v>
      </c>
      <c r="C24" s="5">
        <v>27</v>
      </c>
    </row>
    <row r="25" spans="1:3" x14ac:dyDescent="0.25">
      <c r="A25" s="3">
        <v>21</v>
      </c>
      <c r="B25" s="7" t="s">
        <v>26</v>
      </c>
      <c r="C25" s="5">
        <v>28</v>
      </c>
    </row>
    <row r="26" spans="1:3" x14ac:dyDescent="0.25">
      <c r="A26" s="3">
        <v>22</v>
      </c>
      <c r="B26" s="7" t="s">
        <v>27</v>
      </c>
      <c r="C26" s="5">
        <v>29</v>
      </c>
    </row>
    <row r="27" spans="1:3" x14ac:dyDescent="0.25">
      <c r="A27" s="5">
        <v>23</v>
      </c>
      <c r="B27" s="7" t="s">
        <v>28</v>
      </c>
      <c r="C27" s="5">
        <v>30</v>
      </c>
    </row>
    <row r="28" spans="1:3" x14ac:dyDescent="0.25">
      <c r="A28" s="3">
        <v>24</v>
      </c>
      <c r="B28" s="7" t="s">
        <v>29</v>
      </c>
      <c r="C28" s="5">
        <v>31</v>
      </c>
    </row>
    <row r="29" spans="1:3" x14ac:dyDescent="0.25">
      <c r="A29" s="3">
        <v>25</v>
      </c>
      <c r="B29" s="7" t="s">
        <v>30</v>
      </c>
      <c r="C29" s="5">
        <v>32</v>
      </c>
    </row>
    <row r="30" spans="1:3" x14ac:dyDescent="0.25">
      <c r="A30" s="5">
        <v>26</v>
      </c>
      <c r="B30" s="7" t="s">
        <v>31</v>
      </c>
      <c r="C30" s="5">
        <v>33</v>
      </c>
    </row>
    <row r="31" spans="1:3" x14ac:dyDescent="0.25">
      <c r="A31" s="3">
        <v>27</v>
      </c>
      <c r="B31" s="7" t="s">
        <v>32</v>
      </c>
      <c r="C31" s="5">
        <v>34</v>
      </c>
    </row>
    <row r="32" spans="1:3" x14ac:dyDescent="0.25">
      <c r="A32" s="3">
        <v>28</v>
      </c>
      <c r="B32" s="7" t="s">
        <v>33</v>
      </c>
      <c r="C32" s="5">
        <v>35</v>
      </c>
    </row>
    <row r="33" spans="1:3" x14ac:dyDescent="0.25">
      <c r="A33" s="5">
        <v>29</v>
      </c>
      <c r="B33" s="7" t="s">
        <v>34</v>
      </c>
      <c r="C33" s="5">
        <v>36</v>
      </c>
    </row>
    <row r="34" spans="1:3" x14ac:dyDescent="0.25">
      <c r="A34" s="3">
        <v>30</v>
      </c>
      <c r="B34" s="7" t="s">
        <v>35</v>
      </c>
      <c r="C34" s="5">
        <v>37</v>
      </c>
    </row>
    <row r="35" spans="1:3" x14ac:dyDescent="0.25">
      <c r="A35" s="3">
        <v>31</v>
      </c>
      <c r="B35" s="7" t="s">
        <v>36</v>
      </c>
      <c r="C35" s="5">
        <v>38</v>
      </c>
    </row>
    <row r="36" spans="1:3" x14ac:dyDescent="0.25">
      <c r="A36" s="5">
        <v>32</v>
      </c>
      <c r="B36" s="7" t="s">
        <v>37</v>
      </c>
      <c r="C36" s="5">
        <v>39</v>
      </c>
    </row>
    <row r="37" spans="1:3" x14ac:dyDescent="0.25">
      <c r="A37" s="3">
        <v>33</v>
      </c>
      <c r="B37" s="7" t="s">
        <v>38</v>
      </c>
      <c r="C37" s="5">
        <v>40</v>
      </c>
    </row>
    <row r="38" spans="1:3" x14ac:dyDescent="0.25">
      <c r="A38" s="3">
        <v>34</v>
      </c>
      <c r="B38" s="7" t="s">
        <v>39</v>
      </c>
      <c r="C38" s="5">
        <v>41</v>
      </c>
    </row>
    <row r="39" spans="1:3" x14ac:dyDescent="0.25">
      <c r="A39" s="5">
        <v>35</v>
      </c>
      <c r="B39" s="7" t="s">
        <v>40</v>
      </c>
      <c r="C39" s="5">
        <v>42</v>
      </c>
    </row>
    <row r="40" spans="1:3" s="160" customFormat="1" x14ac:dyDescent="0.25">
      <c r="A40" s="3">
        <v>36</v>
      </c>
      <c r="B40" s="7" t="s">
        <v>868</v>
      </c>
      <c r="C40" s="5">
        <v>43</v>
      </c>
    </row>
    <row r="41" spans="1:3" x14ac:dyDescent="0.25">
      <c r="A41" s="3">
        <v>37</v>
      </c>
      <c r="B41" s="7" t="s">
        <v>869</v>
      </c>
      <c r="C41" s="5">
        <v>44</v>
      </c>
    </row>
    <row r="42" spans="1:3" x14ac:dyDescent="0.25">
      <c r="A42" s="5">
        <v>38</v>
      </c>
      <c r="B42" s="7" t="s">
        <v>41</v>
      </c>
      <c r="C42" s="5">
        <v>45</v>
      </c>
    </row>
    <row r="43" spans="1:3" x14ac:dyDescent="0.25">
      <c r="A43" s="3">
        <v>39</v>
      </c>
      <c r="B43" s="7" t="s">
        <v>42</v>
      </c>
      <c r="C43" s="5">
        <v>46</v>
      </c>
    </row>
    <row r="44" spans="1:3" x14ac:dyDescent="0.25">
      <c r="A44" s="3">
        <v>40</v>
      </c>
      <c r="B44" s="7" t="s">
        <v>43</v>
      </c>
      <c r="C44" s="5">
        <v>47</v>
      </c>
    </row>
    <row r="45" spans="1:3" x14ac:dyDescent="0.25">
      <c r="A45" s="5">
        <v>41</v>
      </c>
      <c r="B45" s="7" t="s">
        <v>44</v>
      </c>
      <c r="C45" s="5">
        <v>48</v>
      </c>
    </row>
    <row r="46" spans="1:3" x14ac:dyDescent="0.25">
      <c r="A46" s="3">
        <v>42</v>
      </c>
      <c r="B46" s="7" t="s">
        <v>45</v>
      </c>
      <c r="C46" s="5">
        <v>49</v>
      </c>
    </row>
    <row r="47" spans="1:3" x14ac:dyDescent="0.25">
      <c r="A47" s="3">
        <v>43</v>
      </c>
      <c r="B47" s="7" t="s">
        <v>46</v>
      </c>
      <c r="C47" s="5">
        <v>50</v>
      </c>
    </row>
    <row r="48" spans="1:3" x14ac:dyDescent="0.25">
      <c r="A48" s="5">
        <v>44</v>
      </c>
      <c r="B48" s="7" t="s">
        <v>47</v>
      </c>
      <c r="C48" s="5" t="s">
        <v>865</v>
      </c>
    </row>
    <row r="49" spans="1:3" x14ac:dyDescent="0.25">
      <c r="A49" s="3">
        <v>45</v>
      </c>
      <c r="B49" s="7" t="s">
        <v>48</v>
      </c>
      <c r="C49" s="5">
        <v>53</v>
      </c>
    </row>
    <row r="50" spans="1:3" x14ac:dyDescent="0.25">
      <c r="A50" s="3">
        <v>46</v>
      </c>
      <c r="B50" s="7" t="s">
        <v>49</v>
      </c>
      <c r="C50" s="5">
        <v>54</v>
      </c>
    </row>
    <row r="51" spans="1:3" x14ac:dyDescent="0.25">
      <c r="A51" s="5">
        <v>47</v>
      </c>
      <c r="B51" s="7" t="s">
        <v>50</v>
      </c>
      <c r="C51" s="5" t="s">
        <v>866</v>
      </c>
    </row>
    <row r="52" spans="1:3" x14ac:dyDescent="0.25">
      <c r="A52" s="3">
        <v>48</v>
      </c>
      <c r="B52" s="7" t="s">
        <v>864</v>
      </c>
      <c r="C52" s="5" t="s">
        <v>867</v>
      </c>
    </row>
  </sheetData>
  <mergeCells count="3">
    <mergeCell ref="A1:C1"/>
    <mergeCell ref="A2:C2"/>
    <mergeCell ref="A3:C3"/>
  </mergeCells>
  <pageMargins left="0.7" right="0.7" top="0.75" bottom="0.75" header="0.3" footer="0.3"/>
  <pageSetup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9"/>
  <sheetViews>
    <sheetView topLeftCell="A7" workbookViewId="0">
      <selection activeCell="A2" sqref="A2:K2"/>
    </sheetView>
  </sheetViews>
  <sheetFormatPr defaultRowHeight="15" x14ac:dyDescent="0.25"/>
  <cols>
    <col min="2" max="2" width="11.5703125" customWidth="1"/>
  </cols>
  <sheetData>
    <row r="2" spans="1:11" x14ac:dyDescent="0.25">
      <c r="A2" s="262" t="s">
        <v>932</v>
      </c>
      <c r="B2" s="263"/>
      <c r="C2" s="263"/>
      <c r="D2" s="263"/>
      <c r="E2" s="263"/>
      <c r="F2" s="263"/>
      <c r="G2" s="263"/>
      <c r="H2" s="263"/>
      <c r="I2" s="263"/>
      <c r="J2" s="263"/>
      <c r="K2" s="263"/>
    </row>
    <row r="3" spans="1:11" x14ac:dyDescent="0.25">
      <c r="A3" s="264" t="s">
        <v>231</v>
      </c>
      <c r="B3" s="265"/>
      <c r="C3" s="265"/>
      <c r="D3" s="265"/>
      <c r="E3" s="265"/>
      <c r="F3" s="265"/>
      <c r="G3" s="265"/>
      <c r="H3" s="265"/>
      <c r="I3" s="265"/>
      <c r="J3" s="265"/>
      <c r="K3" s="265"/>
    </row>
    <row r="4" spans="1:11" ht="60" x14ac:dyDescent="0.25">
      <c r="A4" s="168" t="s">
        <v>129</v>
      </c>
      <c r="B4" s="169" t="s">
        <v>204</v>
      </c>
      <c r="C4" s="168" t="s">
        <v>232</v>
      </c>
      <c r="D4" s="168" t="s">
        <v>233</v>
      </c>
      <c r="E4" s="168" t="s">
        <v>234</v>
      </c>
      <c r="F4" s="168" t="s">
        <v>235</v>
      </c>
      <c r="G4" s="168" t="s">
        <v>236</v>
      </c>
      <c r="H4" s="168" t="s">
        <v>237</v>
      </c>
      <c r="I4" s="168" t="s">
        <v>238</v>
      </c>
      <c r="J4" s="168" t="s">
        <v>239</v>
      </c>
      <c r="K4" s="168" t="s">
        <v>240</v>
      </c>
    </row>
    <row r="5" spans="1:11" x14ac:dyDescent="0.25">
      <c r="A5" s="170">
        <v>1</v>
      </c>
      <c r="B5" s="73" t="s">
        <v>55</v>
      </c>
      <c r="C5" s="170">
        <v>10491.23</v>
      </c>
      <c r="D5" s="170">
        <v>3295.73</v>
      </c>
      <c r="E5" s="170">
        <v>0</v>
      </c>
      <c r="F5" s="170">
        <v>3295.73</v>
      </c>
      <c r="G5" s="170">
        <v>31.41</v>
      </c>
      <c r="H5" s="170">
        <v>31.41</v>
      </c>
      <c r="I5" s="170">
        <v>0</v>
      </c>
      <c r="J5" s="170">
        <v>3295.73</v>
      </c>
      <c r="K5" s="170">
        <v>31.41</v>
      </c>
    </row>
    <row r="6" spans="1:11" x14ac:dyDescent="0.25">
      <c r="A6" s="170">
        <v>2</v>
      </c>
      <c r="B6" s="73" t="s">
        <v>61</v>
      </c>
      <c r="C6" s="170">
        <v>52461</v>
      </c>
      <c r="D6" s="170">
        <v>8669</v>
      </c>
      <c r="E6" s="170">
        <v>0</v>
      </c>
      <c r="F6" s="170">
        <v>8669</v>
      </c>
      <c r="G6" s="170">
        <v>16.52</v>
      </c>
      <c r="H6" s="170">
        <v>16.52</v>
      </c>
      <c r="I6" s="170">
        <v>0</v>
      </c>
      <c r="J6" s="170">
        <v>8669</v>
      </c>
      <c r="K6" s="170">
        <v>16.52</v>
      </c>
    </row>
    <row r="7" spans="1:11" x14ac:dyDescent="0.25">
      <c r="A7" s="170">
        <v>3</v>
      </c>
      <c r="B7" s="73" t="s">
        <v>63</v>
      </c>
      <c r="C7" s="170">
        <v>23363</v>
      </c>
      <c r="D7" s="170">
        <v>6114</v>
      </c>
      <c r="E7" s="170">
        <v>0</v>
      </c>
      <c r="F7" s="170">
        <v>6114</v>
      </c>
      <c r="G7" s="170">
        <v>26.17</v>
      </c>
      <c r="H7" s="170">
        <v>26.17</v>
      </c>
      <c r="I7" s="170">
        <v>0</v>
      </c>
      <c r="J7" s="170">
        <v>6114</v>
      </c>
      <c r="K7" s="170">
        <v>26.17</v>
      </c>
    </row>
    <row r="8" spans="1:11" x14ac:dyDescent="0.25">
      <c r="A8" s="170">
        <v>4</v>
      </c>
      <c r="B8" s="73" t="s">
        <v>65</v>
      </c>
      <c r="C8" s="170">
        <v>1660.77</v>
      </c>
      <c r="D8" s="170">
        <v>116.91</v>
      </c>
      <c r="E8" s="170">
        <v>0</v>
      </c>
      <c r="F8" s="170">
        <v>116.91</v>
      </c>
      <c r="G8" s="170">
        <v>7.04</v>
      </c>
      <c r="H8" s="170">
        <v>7.04</v>
      </c>
      <c r="I8" s="170">
        <v>0</v>
      </c>
      <c r="J8" s="170">
        <v>116.91</v>
      </c>
      <c r="K8" s="170">
        <v>7.04</v>
      </c>
    </row>
    <row r="9" spans="1:11" x14ac:dyDescent="0.25">
      <c r="A9" s="170">
        <v>5</v>
      </c>
      <c r="B9" s="73" t="s">
        <v>67</v>
      </c>
      <c r="C9" s="170">
        <v>33955.26</v>
      </c>
      <c r="D9" s="170">
        <v>9651.86</v>
      </c>
      <c r="E9" s="170">
        <v>0</v>
      </c>
      <c r="F9" s="170">
        <v>9651.86</v>
      </c>
      <c r="G9" s="170">
        <v>28.43</v>
      </c>
      <c r="H9" s="170">
        <v>28.43</v>
      </c>
      <c r="I9" s="170">
        <v>0</v>
      </c>
      <c r="J9" s="170">
        <v>9651.86</v>
      </c>
      <c r="K9" s="170">
        <v>28.43</v>
      </c>
    </row>
    <row r="10" spans="1:11" x14ac:dyDescent="0.25">
      <c r="A10" s="170">
        <v>6</v>
      </c>
      <c r="B10" s="73" t="s">
        <v>69</v>
      </c>
      <c r="C10" s="170">
        <v>26476.83</v>
      </c>
      <c r="D10" s="170">
        <v>7243.73</v>
      </c>
      <c r="E10" s="170">
        <v>0</v>
      </c>
      <c r="F10" s="170">
        <v>7243.73</v>
      </c>
      <c r="G10" s="170">
        <v>27.36</v>
      </c>
      <c r="H10" s="170">
        <v>27.36</v>
      </c>
      <c r="I10" s="170">
        <v>0</v>
      </c>
      <c r="J10" s="170">
        <v>7243.73</v>
      </c>
      <c r="K10" s="170">
        <v>27.36</v>
      </c>
    </row>
    <row r="11" spans="1:11" x14ac:dyDescent="0.25">
      <c r="A11" s="170">
        <v>7</v>
      </c>
      <c r="B11" s="73" t="s">
        <v>73</v>
      </c>
      <c r="C11" s="170">
        <v>1326</v>
      </c>
      <c r="D11" s="170">
        <v>330.16</v>
      </c>
      <c r="E11" s="170">
        <v>0</v>
      </c>
      <c r="F11" s="170">
        <v>330.16</v>
      </c>
      <c r="G11" s="170">
        <v>24.9</v>
      </c>
      <c r="H11" s="170">
        <v>24.9</v>
      </c>
      <c r="I11" s="170">
        <v>0</v>
      </c>
      <c r="J11" s="170">
        <v>330.16</v>
      </c>
      <c r="K11" s="170">
        <v>24.9</v>
      </c>
    </row>
    <row r="12" spans="1:11" x14ac:dyDescent="0.25">
      <c r="A12" s="170">
        <v>8</v>
      </c>
      <c r="B12" s="73" t="s">
        <v>75</v>
      </c>
      <c r="C12" s="170">
        <v>39095</v>
      </c>
      <c r="D12" s="170">
        <v>7937.4</v>
      </c>
      <c r="E12" s="170">
        <v>0</v>
      </c>
      <c r="F12" s="170">
        <v>7937.4</v>
      </c>
      <c r="G12" s="170">
        <v>20.3</v>
      </c>
      <c r="H12" s="170">
        <v>20.3</v>
      </c>
      <c r="I12" s="170">
        <v>0</v>
      </c>
      <c r="J12" s="170">
        <v>7937.4</v>
      </c>
      <c r="K12" s="170">
        <v>20.3</v>
      </c>
    </row>
    <row r="13" spans="1:11" x14ac:dyDescent="0.25">
      <c r="A13" s="170">
        <v>9</v>
      </c>
      <c r="B13" s="73" t="s">
        <v>77</v>
      </c>
      <c r="C13" s="170">
        <v>15110.12</v>
      </c>
      <c r="D13" s="170">
        <v>11366.26</v>
      </c>
      <c r="E13" s="170">
        <v>0</v>
      </c>
      <c r="F13" s="170">
        <v>11366.26</v>
      </c>
      <c r="G13" s="170">
        <v>75.22</v>
      </c>
      <c r="H13" s="170">
        <v>75.22</v>
      </c>
      <c r="I13" s="170">
        <v>0</v>
      </c>
      <c r="J13" s="170">
        <v>11366.26</v>
      </c>
      <c r="K13" s="170">
        <v>75.22</v>
      </c>
    </row>
    <row r="14" spans="1:11" x14ac:dyDescent="0.25">
      <c r="A14" s="170">
        <v>10</v>
      </c>
      <c r="B14" s="73" t="s">
        <v>79</v>
      </c>
      <c r="C14" s="170">
        <v>22397.45</v>
      </c>
      <c r="D14" s="170">
        <v>3344.88</v>
      </c>
      <c r="E14" s="170">
        <v>15.49</v>
      </c>
      <c r="F14" s="170">
        <v>3360.37</v>
      </c>
      <c r="G14" s="170">
        <v>14.93</v>
      </c>
      <c r="H14" s="170">
        <v>15</v>
      </c>
      <c r="I14" s="170">
        <v>0</v>
      </c>
      <c r="J14" s="170">
        <v>3360.37</v>
      </c>
      <c r="K14" s="170">
        <v>15</v>
      </c>
    </row>
    <row r="15" spans="1:11" x14ac:dyDescent="0.25">
      <c r="A15" s="170">
        <v>11</v>
      </c>
      <c r="B15" s="73" t="s">
        <v>81</v>
      </c>
      <c r="C15" s="170">
        <v>4671.3500000000004</v>
      </c>
      <c r="D15" s="170">
        <v>506.9</v>
      </c>
      <c r="E15" s="170">
        <v>0</v>
      </c>
      <c r="F15" s="170">
        <v>506.9</v>
      </c>
      <c r="G15" s="170">
        <v>10.85</v>
      </c>
      <c r="H15" s="170">
        <v>10.85</v>
      </c>
      <c r="I15" s="170">
        <v>0</v>
      </c>
      <c r="J15" s="170">
        <v>506.9</v>
      </c>
      <c r="K15" s="170">
        <v>10.85</v>
      </c>
    </row>
    <row r="16" spans="1:11" x14ac:dyDescent="0.25">
      <c r="A16" s="170">
        <v>12</v>
      </c>
      <c r="B16" s="73" t="s">
        <v>83</v>
      </c>
      <c r="C16" s="170">
        <v>55651.47</v>
      </c>
      <c r="D16" s="170">
        <v>24191.81</v>
      </c>
      <c r="E16" s="170">
        <v>43.47</v>
      </c>
      <c r="F16" s="170">
        <v>24235.279999999999</v>
      </c>
      <c r="G16" s="170">
        <v>43.47</v>
      </c>
      <c r="H16" s="170">
        <v>43.55</v>
      </c>
      <c r="I16" s="170">
        <v>0</v>
      </c>
      <c r="J16" s="170">
        <v>24235.279999999999</v>
      </c>
      <c r="K16" s="170">
        <v>43.55</v>
      </c>
    </row>
    <row r="17" spans="1:11" x14ac:dyDescent="0.25">
      <c r="A17" s="170">
        <v>13</v>
      </c>
      <c r="B17" s="73" t="s">
        <v>216</v>
      </c>
      <c r="C17" s="170">
        <v>569.47</v>
      </c>
      <c r="D17" s="170">
        <v>242.72</v>
      </c>
      <c r="E17" s="170">
        <v>0</v>
      </c>
      <c r="F17" s="170">
        <v>242.72</v>
      </c>
      <c r="G17" s="170">
        <v>42.62</v>
      </c>
      <c r="H17" s="170">
        <v>42.62</v>
      </c>
      <c r="I17" s="170">
        <v>0</v>
      </c>
      <c r="J17" s="170">
        <v>242.72</v>
      </c>
      <c r="K17" s="170">
        <v>42.62</v>
      </c>
    </row>
    <row r="18" spans="1:11" x14ac:dyDescent="0.25">
      <c r="A18" s="170">
        <v>14</v>
      </c>
      <c r="B18" s="73" t="s">
        <v>87</v>
      </c>
      <c r="C18" s="170">
        <v>1098213.04</v>
      </c>
      <c r="D18" s="170">
        <v>386796.94</v>
      </c>
      <c r="E18" s="170">
        <v>52621.52</v>
      </c>
      <c r="F18" s="170">
        <v>439418.46</v>
      </c>
      <c r="G18" s="170">
        <v>35.22</v>
      </c>
      <c r="H18" s="170">
        <v>40.01</v>
      </c>
      <c r="I18" s="170">
        <v>0</v>
      </c>
      <c r="J18" s="170">
        <v>439418.46</v>
      </c>
      <c r="K18" s="170">
        <v>40.01</v>
      </c>
    </row>
    <row r="19" spans="1:11" x14ac:dyDescent="0.25">
      <c r="A19" s="170">
        <v>15</v>
      </c>
      <c r="B19" s="73" t="s">
        <v>89</v>
      </c>
      <c r="C19" s="170">
        <v>14836.18</v>
      </c>
      <c r="D19" s="170">
        <v>2631.49</v>
      </c>
      <c r="E19" s="170">
        <v>0</v>
      </c>
      <c r="F19" s="170">
        <v>2631.49</v>
      </c>
      <c r="G19" s="170">
        <v>17.739999999999998</v>
      </c>
      <c r="H19" s="170">
        <v>17.739999999999998</v>
      </c>
      <c r="I19" s="170">
        <v>0</v>
      </c>
      <c r="J19" s="170">
        <v>2631.49</v>
      </c>
      <c r="K19" s="170">
        <v>17.739999999999998</v>
      </c>
    </row>
    <row r="20" spans="1:11" x14ac:dyDescent="0.25">
      <c r="A20" s="170">
        <v>16</v>
      </c>
      <c r="B20" s="73" t="s">
        <v>91</v>
      </c>
      <c r="C20" s="170">
        <v>69326</v>
      </c>
      <c r="D20" s="170">
        <v>27576</v>
      </c>
      <c r="E20" s="170">
        <v>0</v>
      </c>
      <c r="F20" s="170">
        <v>27576</v>
      </c>
      <c r="G20" s="170">
        <v>39.78</v>
      </c>
      <c r="H20" s="170">
        <v>39.78</v>
      </c>
      <c r="I20" s="170">
        <v>1027</v>
      </c>
      <c r="J20" s="170">
        <v>28603</v>
      </c>
      <c r="K20" s="170">
        <v>41.26</v>
      </c>
    </row>
    <row r="21" spans="1:11" x14ac:dyDescent="0.25">
      <c r="A21" s="170">
        <v>17</v>
      </c>
      <c r="B21" s="73" t="s">
        <v>93</v>
      </c>
      <c r="C21" s="170">
        <v>34418.629999999997</v>
      </c>
      <c r="D21" s="170">
        <v>4330.8999999999996</v>
      </c>
      <c r="E21" s="170">
        <v>0</v>
      </c>
      <c r="F21" s="170">
        <v>4330.8999999999996</v>
      </c>
      <c r="G21" s="170">
        <v>12.58</v>
      </c>
      <c r="H21" s="170">
        <v>12.58</v>
      </c>
      <c r="I21" s="170">
        <v>0</v>
      </c>
      <c r="J21" s="170">
        <v>4330.8999999999996</v>
      </c>
      <c r="K21" s="170">
        <v>12.58</v>
      </c>
    </row>
    <row r="22" spans="1:11" x14ac:dyDescent="0.25">
      <c r="A22" s="170">
        <v>18</v>
      </c>
      <c r="B22" s="73" t="s">
        <v>95</v>
      </c>
      <c r="C22" s="170">
        <v>30760</v>
      </c>
      <c r="D22" s="170">
        <v>5096</v>
      </c>
      <c r="E22" s="170">
        <v>0</v>
      </c>
      <c r="F22" s="170">
        <v>5096</v>
      </c>
      <c r="G22" s="170">
        <v>16.57</v>
      </c>
      <c r="H22" s="170">
        <v>16.57</v>
      </c>
      <c r="I22" s="170">
        <v>0</v>
      </c>
      <c r="J22" s="170">
        <v>5096</v>
      </c>
      <c r="K22" s="170">
        <v>16.57</v>
      </c>
    </row>
    <row r="23" spans="1:11" x14ac:dyDescent="0.25">
      <c r="A23" s="170">
        <v>19</v>
      </c>
      <c r="B23" s="73" t="s">
        <v>97</v>
      </c>
      <c r="C23" s="170">
        <v>38984</v>
      </c>
      <c r="D23" s="170">
        <v>8265.8799999999992</v>
      </c>
      <c r="E23" s="170">
        <v>0</v>
      </c>
      <c r="F23" s="170">
        <v>8265.8799999999992</v>
      </c>
      <c r="G23" s="170">
        <v>21.2</v>
      </c>
      <c r="H23" s="170">
        <v>21.2</v>
      </c>
      <c r="I23" s="170">
        <v>0</v>
      </c>
      <c r="J23" s="170">
        <v>8265.8799999999992</v>
      </c>
      <c r="K23" s="170">
        <v>21.2</v>
      </c>
    </row>
    <row r="24" spans="1:11" x14ac:dyDescent="0.25">
      <c r="A24" s="170">
        <v>20</v>
      </c>
      <c r="B24" s="73" t="s">
        <v>217</v>
      </c>
      <c r="C24" s="170">
        <v>14458.46</v>
      </c>
      <c r="D24" s="170">
        <v>1318.49</v>
      </c>
      <c r="E24" s="170">
        <v>0</v>
      </c>
      <c r="F24" s="170">
        <v>1318.49</v>
      </c>
      <c r="G24" s="170">
        <v>9.1199999999999992</v>
      </c>
      <c r="H24" s="170">
        <v>9.1199999999999992</v>
      </c>
      <c r="I24" s="170">
        <v>0</v>
      </c>
      <c r="J24" s="170">
        <v>1318.49</v>
      </c>
      <c r="K24" s="170">
        <v>9.1199999999999992</v>
      </c>
    </row>
    <row r="25" spans="1:11" x14ac:dyDescent="0.25">
      <c r="A25" s="70" t="s">
        <v>218</v>
      </c>
      <c r="B25" s="71" t="s">
        <v>188</v>
      </c>
      <c r="C25" s="70">
        <v>1588225.26</v>
      </c>
      <c r="D25" s="70">
        <v>519027.06</v>
      </c>
      <c r="E25" s="70">
        <v>52680.480000000003</v>
      </c>
      <c r="F25" s="70">
        <v>571707.54</v>
      </c>
      <c r="G25" s="70">
        <v>32.68</v>
      </c>
      <c r="H25" s="70">
        <v>36</v>
      </c>
      <c r="I25" s="70">
        <v>1027</v>
      </c>
      <c r="J25" s="70">
        <v>572734.54</v>
      </c>
      <c r="K25" s="70">
        <v>36.06</v>
      </c>
    </row>
    <row r="26" spans="1:11" x14ac:dyDescent="0.25">
      <c r="A26" s="170">
        <v>1</v>
      </c>
      <c r="B26" s="73" t="s">
        <v>103</v>
      </c>
      <c r="C26" s="170">
        <v>91586.63</v>
      </c>
      <c r="D26" s="170">
        <v>19684.93</v>
      </c>
      <c r="E26" s="170">
        <v>0</v>
      </c>
      <c r="F26" s="170">
        <v>19684.93</v>
      </c>
      <c r="G26" s="170">
        <v>21.49</v>
      </c>
      <c r="H26" s="170">
        <v>21.49</v>
      </c>
      <c r="I26" s="170">
        <v>0</v>
      </c>
      <c r="J26" s="170">
        <v>19684.93</v>
      </c>
      <c r="K26" s="170">
        <v>21.49</v>
      </c>
    </row>
    <row r="27" spans="1:11" x14ac:dyDescent="0.25">
      <c r="A27" s="170">
        <v>2</v>
      </c>
      <c r="B27" s="73" t="s">
        <v>101</v>
      </c>
      <c r="C27" s="170">
        <v>25593.599999999999</v>
      </c>
      <c r="D27" s="170">
        <v>4863.5600000000004</v>
      </c>
      <c r="E27" s="170">
        <v>0</v>
      </c>
      <c r="F27" s="170">
        <v>4863.5600000000004</v>
      </c>
      <c r="G27" s="170">
        <v>19</v>
      </c>
      <c r="H27" s="170">
        <v>19</v>
      </c>
      <c r="I27" s="170">
        <v>0</v>
      </c>
      <c r="J27" s="170">
        <v>4863.5600000000004</v>
      </c>
      <c r="K27" s="170">
        <v>19</v>
      </c>
    </row>
    <row r="28" spans="1:11" x14ac:dyDescent="0.25">
      <c r="A28" s="170">
        <v>3</v>
      </c>
      <c r="B28" s="73" t="s">
        <v>105</v>
      </c>
      <c r="C28" s="170">
        <v>32274.03</v>
      </c>
      <c r="D28" s="170">
        <v>1369.95</v>
      </c>
      <c r="E28" s="170">
        <v>6499</v>
      </c>
      <c r="F28" s="170">
        <v>7868.95</v>
      </c>
      <c r="G28" s="170">
        <v>4.24</v>
      </c>
      <c r="H28" s="170">
        <v>24.38</v>
      </c>
      <c r="I28" s="170">
        <v>0</v>
      </c>
      <c r="J28" s="170">
        <v>7868.95</v>
      </c>
      <c r="K28" s="170">
        <v>24.38</v>
      </c>
    </row>
    <row r="29" spans="1:11" x14ac:dyDescent="0.25">
      <c r="A29" s="170">
        <v>4</v>
      </c>
      <c r="B29" s="73" t="s">
        <v>107</v>
      </c>
      <c r="C29" s="170">
        <v>2275.13</v>
      </c>
      <c r="D29" s="170">
        <v>2446</v>
      </c>
      <c r="E29" s="170">
        <v>0</v>
      </c>
      <c r="F29" s="170">
        <v>2446</v>
      </c>
      <c r="G29" s="170">
        <v>107.51</v>
      </c>
      <c r="H29" s="170">
        <v>107.51</v>
      </c>
      <c r="I29" s="170">
        <v>0</v>
      </c>
      <c r="J29" s="170">
        <v>2446</v>
      </c>
      <c r="K29" s="170">
        <v>107.51</v>
      </c>
    </row>
    <row r="30" spans="1:11" x14ac:dyDescent="0.25">
      <c r="A30" s="170">
        <v>5</v>
      </c>
      <c r="B30" s="73" t="s">
        <v>99</v>
      </c>
      <c r="C30" s="170">
        <v>64525.69</v>
      </c>
      <c r="D30" s="170">
        <v>14627.08</v>
      </c>
      <c r="E30" s="170">
        <v>2187.1999999999998</v>
      </c>
      <c r="F30" s="170">
        <v>16814.28</v>
      </c>
      <c r="G30" s="170">
        <v>22.67</v>
      </c>
      <c r="H30" s="170">
        <v>26.06</v>
      </c>
      <c r="I30" s="170">
        <v>0</v>
      </c>
      <c r="J30" s="170">
        <v>16814.28</v>
      </c>
      <c r="K30" s="170">
        <v>26.06</v>
      </c>
    </row>
    <row r="31" spans="1:11" x14ac:dyDescent="0.25">
      <c r="A31" s="170">
        <v>6</v>
      </c>
      <c r="B31" s="73" t="s">
        <v>113</v>
      </c>
      <c r="C31" s="170">
        <v>20584</v>
      </c>
      <c r="D31" s="170">
        <v>18.25</v>
      </c>
      <c r="E31" s="170">
        <v>0</v>
      </c>
      <c r="F31" s="170">
        <v>18.25</v>
      </c>
      <c r="G31" s="170">
        <v>0.09</v>
      </c>
      <c r="H31" s="170">
        <v>0.09</v>
      </c>
      <c r="I31" s="170">
        <v>0</v>
      </c>
      <c r="J31" s="170">
        <v>18.25</v>
      </c>
      <c r="K31" s="170">
        <v>0.09</v>
      </c>
    </row>
    <row r="32" spans="1:11" x14ac:dyDescent="0.25">
      <c r="A32" s="170">
        <v>7</v>
      </c>
      <c r="B32" s="73" t="s">
        <v>109</v>
      </c>
      <c r="C32" s="170">
        <v>2077.0100000000002</v>
      </c>
      <c r="D32" s="170">
        <v>3.85</v>
      </c>
      <c r="E32" s="170">
        <v>0</v>
      </c>
      <c r="F32" s="170">
        <v>3.85</v>
      </c>
      <c r="G32" s="170">
        <v>0.19</v>
      </c>
      <c r="H32" s="170">
        <v>0.19</v>
      </c>
      <c r="I32" s="170">
        <v>0</v>
      </c>
      <c r="J32" s="170">
        <v>3.85</v>
      </c>
      <c r="K32" s="170">
        <v>0.19</v>
      </c>
    </row>
    <row r="33" spans="1:11" x14ac:dyDescent="0.25">
      <c r="A33" s="170">
        <v>8</v>
      </c>
      <c r="B33" s="73" t="s">
        <v>111</v>
      </c>
      <c r="C33" s="170">
        <v>10847</v>
      </c>
      <c r="D33" s="170">
        <v>430</v>
      </c>
      <c r="E33" s="170">
        <v>0</v>
      </c>
      <c r="F33" s="170">
        <v>430</v>
      </c>
      <c r="G33" s="170">
        <v>3.96</v>
      </c>
      <c r="H33" s="170">
        <v>3.96</v>
      </c>
      <c r="I33" s="170">
        <v>0</v>
      </c>
      <c r="J33" s="170">
        <v>430</v>
      </c>
      <c r="K33" s="170">
        <v>3.96</v>
      </c>
    </row>
    <row r="34" spans="1:11" x14ac:dyDescent="0.25">
      <c r="A34" s="170">
        <v>9</v>
      </c>
      <c r="B34" s="73" t="s">
        <v>219</v>
      </c>
      <c r="C34" s="170">
        <v>6792.62</v>
      </c>
      <c r="D34" s="170">
        <v>4731.2700000000004</v>
      </c>
      <c r="E34" s="170">
        <v>0</v>
      </c>
      <c r="F34" s="170">
        <v>4731.2700000000004</v>
      </c>
      <c r="G34" s="170">
        <v>69.650000000000006</v>
      </c>
      <c r="H34" s="170">
        <v>69.650000000000006</v>
      </c>
      <c r="I34" s="170">
        <v>0</v>
      </c>
      <c r="J34" s="170">
        <v>4731.2700000000004</v>
      </c>
      <c r="K34" s="170">
        <v>69.650000000000006</v>
      </c>
    </row>
    <row r="35" spans="1:11" x14ac:dyDescent="0.25">
      <c r="A35" s="170">
        <v>10</v>
      </c>
      <c r="B35" s="73" t="s">
        <v>125</v>
      </c>
      <c r="C35" s="170">
        <v>7752.69</v>
      </c>
      <c r="D35" s="170">
        <v>95.03</v>
      </c>
      <c r="E35" s="170">
        <v>0</v>
      </c>
      <c r="F35" s="170">
        <v>95.03</v>
      </c>
      <c r="G35" s="170">
        <v>1.23</v>
      </c>
      <c r="H35" s="170">
        <v>1.23</v>
      </c>
      <c r="I35" s="170">
        <v>0</v>
      </c>
      <c r="J35" s="170">
        <v>95.03</v>
      </c>
      <c r="K35" s="170">
        <v>1.23</v>
      </c>
    </row>
    <row r="36" spans="1:11" x14ac:dyDescent="0.25">
      <c r="A36" s="70" t="s">
        <v>220</v>
      </c>
      <c r="B36" s="71" t="s">
        <v>188</v>
      </c>
      <c r="C36" s="70">
        <v>264308.40000000002</v>
      </c>
      <c r="D36" s="70">
        <v>48269.919999999998</v>
      </c>
      <c r="E36" s="70">
        <v>8686.2000000000007</v>
      </c>
      <c r="F36" s="70">
        <v>56956.12</v>
      </c>
      <c r="G36" s="70">
        <v>18.260000000000002</v>
      </c>
      <c r="H36" s="70">
        <v>21.55</v>
      </c>
      <c r="I36" s="70">
        <v>0</v>
      </c>
      <c r="J36" s="70">
        <v>56956.12</v>
      </c>
      <c r="K36" s="70">
        <v>21.55</v>
      </c>
    </row>
    <row r="37" spans="1:11" x14ac:dyDescent="0.25">
      <c r="A37" s="170">
        <v>1</v>
      </c>
      <c r="B37" s="73" t="s">
        <v>221</v>
      </c>
      <c r="C37" s="170">
        <v>180689.65</v>
      </c>
      <c r="D37" s="170">
        <v>63116.85</v>
      </c>
      <c r="E37" s="170">
        <v>0</v>
      </c>
      <c r="F37" s="170">
        <v>63116.85</v>
      </c>
      <c r="G37" s="170">
        <v>34.93</v>
      </c>
      <c r="H37" s="170">
        <v>34.93</v>
      </c>
      <c r="I37" s="170">
        <v>108229.21</v>
      </c>
      <c r="J37" s="170">
        <v>171346.06</v>
      </c>
      <c r="K37" s="170">
        <v>94.83</v>
      </c>
    </row>
    <row r="38" spans="1:11" x14ac:dyDescent="0.25">
      <c r="A38" s="70" t="s">
        <v>222</v>
      </c>
      <c r="B38" s="71" t="s">
        <v>188</v>
      </c>
      <c r="C38" s="70">
        <v>180689.65</v>
      </c>
      <c r="D38" s="70">
        <v>63116.85</v>
      </c>
      <c r="E38" s="70">
        <v>0</v>
      </c>
      <c r="F38" s="70">
        <v>63116.85</v>
      </c>
      <c r="G38" s="70">
        <v>34.93</v>
      </c>
      <c r="H38" s="70">
        <v>34.93</v>
      </c>
      <c r="I38" s="70">
        <v>108229.21</v>
      </c>
      <c r="J38" s="70">
        <v>171346.06</v>
      </c>
      <c r="K38" s="70">
        <v>94.83</v>
      </c>
    </row>
    <row r="39" spans="1:11" x14ac:dyDescent="0.25">
      <c r="A39" s="170">
        <v>1</v>
      </c>
      <c r="B39" s="73" t="s">
        <v>117</v>
      </c>
      <c r="C39" s="170">
        <v>235101.2</v>
      </c>
      <c r="D39" s="170">
        <v>119640.57</v>
      </c>
      <c r="E39" s="170">
        <v>0</v>
      </c>
      <c r="F39" s="170">
        <v>119640.57</v>
      </c>
      <c r="G39" s="170">
        <v>50.89</v>
      </c>
      <c r="H39" s="170">
        <v>50.89</v>
      </c>
      <c r="I39" s="170">
        <v>14115.3</v>
      </c>
      <c r="J39" s="170">
        <v>133755.87</v>
      </c>
      <c r="K39" s="170">
        <v>56.89</v>
      </c>
    </row>
    <row r="40" spans="1:11" x14ac:dyDescent="0.25">
      <c r="A40" s="170">
        <v>2</v>
      </c>
      <c r="B40" s="73" t="s">
        <v>223</v>
      </c>
      <c r="C40" s="170">
        <v>15056.6</v>
      </c>
      <c r="D40" s="170">
        <v>5645.29</v>
      </c>
      <c r="E40" s="170">
        <v>0</v>
      </c>
      <c r="F40" s="170">
        <v>5645.29</v>
      </c>
      <c r="G40" s="170">
        <v>37.49</v>
      </c>
      <c r="H40" s="170">
        <v>37.49</v>
      </c>
      <c r="I40" s="170">
        <v>3789.87</v>
      </c>
      <c r="J40" s="170">
        <v>9435.16</v>
      </c>
      <c r="K40" s="170">
        <v>62.66</v>
      </c>
    </row>
    <row r="41" spans="1:11" x14ac:dyDescent="0.25">
      <c r="A41" s="170">
        <v>3</v>
      </c>
      <c r="B41" s="73" t="s">
        <v>121</v>
      </c>
      <c r="C41" s="170">
        <v>18070</v>
      </c>
      <c r="D41" s="170">
        <v>4990.3</v>
      </c>
      <c r="E41" s="170">
        <v>0</v>
      </c>
      <c r="F41" s="170">
        <v>4990.3</v>
      </c>
      <c r="G41" s="170">
        <v>27.62</v>
      </c>
      <c r="H41" s="170">
        <v>27.62</v>
      </c>
      <c r="I41" s="170">
        <v>10536</v>
      </c>
      <c r="J41" s="170">
        <v>15526.3</v>
      </c>
      <c r="K41" s="170">
        <v>85.92</v>
      </c>
    </row>
    <row r="42" spans="1:11" x14ac:dyDescent="0.25">
      <c r="A42" s="170">
        <v>4</v>
      </c>
      <c r="B42" s="73" t="s">
        <v>123</v>
      </c>
      <c r="C42" s="170">
        <v>4130.82</v>
      </c>
      <c r="D42" s="170">
        <v>2193.83</v>
      </c>
      <c r="E42" s="170">
        <v>0</v>
      </c>
      <c r="F42" s="170">
        <v>2193.83</v>
      </c>
      <c r="G42" s="170">
        <v>53.11</v>
      </c>
      <c r="H42" s="170">
        <v>53.11</v>
      </c>
      <c r="I42" s="170">
        <v>2359</v>
      </c>
      <c r="J42" s="170">
        <v>4552.83</v>
      </c>
      <c r="K42" s="170">
        <v>110.22</v>
      </c>
    </row>
    <row r="43" spans="1:11" x14ac:dyDescent="0.25">
      <c r="A43" s="70" t="s">
        <v>241</v>
      </c>
      <c r="B43" s="71" t="s">
        <v>188</v>
      </c>
      <c r="C43" s="70">
        <v>2305581.9300000002</v>
      </c>
      <c r="D43" s="70">
        <v>762883.82</v>
      </c>
      <c r="E43" s="70">
        <v>61366.68</v>
      </c>
      <c r="F43" s="70">
        <v>824250.5</v>
      </c>
      <c r="G43" s="70">
        <v>33.090000000000003</v>
      </c>
      <c r="H43" s="70">
        <v>35.75</v>
      </c>
      <c r="I43" s="70">
        <v>140056.38</v>
      </c>
      <c r="J43" s="70">
        <v>964306.88</v>
      </c>
      <c r="K43" s="70">
        <v>41.82</v>
      </c>
    </row>
    <row r="44" spans="1:11" x14ac:dyDescent="0.25">
      <c r="A44" s="170">
        <v>1</v>
      </c>
      <c r="B44" s="73" t="s">
        <v>242</v>
      </c>
      <c r="C44" s="170">
        <v>0</v>
      </c>
      <c r="D44" s="170">
        <v>19183.09</v>
      </c>
      <c r="E44" s="170">
        <v>0</v>
      </c>
      <c r="F44" s="170">
        <v>19183.09</v>
      </c>
      <c r="G44" s="170"/>
      <c r="H44" s="170"/>
      <c r="I44" s="170">
        <v>0</v>
      </c>
      <c r="J44" s="170">
        <v>19183.09</v>
      </c>
      <c r="K44" s="170"/>
    </row>
    <row r="45" spans="1:11" x14ac:dyDescent="0.25">
      <c r="A45" s="170">
        <v>2</v>
      </c>
      <c r="B45" s="73" t="s">
        <v>243</v>
      </c>
      <c r="C45" s="170">
        <v>0</v>
      </c>
      <c r="D45" s="170">
        <v>40297.35</v>
      </c>
      <c r="E45" s="170">
        <v>0</v>
      </c>
      <c r="F45" s="170">
        <v>40297.35</v>
      </c>
      <c r="G45" s="170"/>
      <c r="H45" s="170"/>
      <c r="I45" s="170">
        <v>0</v>
      </c>
      <c r="J45" s="170">
        <v>40297.35</v>
      </c>
      <c r="K45" s="170"/>
    </row>
    <row r="46" spans="1:11" x14ac:dyDescent="0.25">
      <c r="A46" s="70" t="s">
        <v>224</v>
      </c>
      <c r="B46" s="71" t="s">
        <v>188</v>
      </c>
      <c r="C46" s="70">
        <v>2305581.9300000002</v>
      </c>
      <c r="D46" s="70">
        <v>822364.26</v>
      </c>
      <c r="E46" s="70">
        <v>61366.68</v>
      </c>
      <c r="F46" s="70">
        <v>883730.94</v>
      </c>
      <c r="G46" s="70">
        <v>35.67</v>
      </c>
      <c r="H46" s="70">
        <v>38.33</v>
      </c>
      <c r="I46" s="70">
        <v>140056.38</v>
      </c>
      <c r="J46" s="70">
        <v>1023787.32</v>
      </c>
      <c r="K46" s="70">
        <v>44.4</v>
      </c>
    </row>
    <row r="47" spans="1:11" x14ac:dyDescent="0.25">
      <c r="A47" s="266">
        <v>16</v>
      </c>
      <c r="B47" s="266"/>
      <c r="C47" s="266"/>
      <c r="D47" s="266"/>
      <c r="E47" s="266"/>
      <c r="F47" s="266"/>
      <c r="G47" s="266"/>
      <c r="H47" s="266"/>
      <c r="I47" s="266"/>
      <c r="J47" s="266"/>
      <c r="K47" s="266"/>
    </row>
    <row r="48" spans="1:11" x14ac:dyDescent="0.25">
      <c r="A48" s="267"/>
      <c r="B48" s="267"/>
      <c r="C48" s="267"/>
      <c r="D48" s="267"/>
      <c r="E48" s="267"/>
      <c r="F48" s="267"/>
      <c r="G48" s="267"/>
      <c r="H48" s="267"/>
      <c r="I48" s="267"/>
      <c r="J48" s="267"/>
      <c r="K48" s="267"/>
    </row>
    <row r="49" spans="1:11" x14ac:dyDescent="0.25">
      <c r="A49" s="267"/>
      <c r="B49" s="267"/>
      <c r="C49" s="267"/>
      <c r="D49" s="267"/>
      <c r="E49" s="267"/>
      <c r="F49" s="267"/>
      <c r="G49" s="267"/>
      <c r="H49" s="267"/>
      <c r="I49" s="267"/>
      <c r="J49" s="267"/>
      <c r="K49" s="267"/>
    </row>
  </sheetData>
  <mergeCells count="3">
    <mergeCell ref="A2:K2"/>
    <mergeCell ref="A3:K3"/>
    <mergeCell ref="A47:K49"/>
  </mergeCells>
  <pageMargins left="0.7" right="0.7" top="0.75" bottom="0.75" header="0.3" footer="0.3"/>
  <pageSetup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workbookViewId="0">
      <selection activeCell="A2" sqref="A2:I2"/>
    </sheetView>
  </sheetViews>
  <sheetFormatPr defaultRowHeight="15" x14ac:dyDescent="0.25"/>
  <cols>
    <col min="2" max="5" width="11.7109375" customWidth="1"/>
    <col min="6" max="6" width="12.42578125" customWidth="1"/>
    <col min="7" max="9" width="11.7109375" customWidth="1"/>
  </cols>
  <sheetData>
    <row r="1" spans="1:9" x14ac:dyDescent="0.25">
      <c r="A1" s="59"/>
      <c r="B1" s="59"/>
      <c r="C1" s="59"/>
      <c r="D1" s="59"/>
      <c r="E1" s="59"/>
      <c r="F1" s="59"/>
      <c r="G1" s="59"/>
      <c r="H1" s="59"/>
      <c r="I1" s="59"/>
    </row>
    <row r="2" spans="1:9" x14ac:dyDescent="0.25">
      <c r="A2" s="268" t="s">
        <v>931</v>
      </c>
      <c r="B2" s="269"/>
      <c r="C2" s="269"/>
      <c r="D2" s="269"/>
      <c r="E2" s="269"/>
      <c r="F2" s="269"/>
      <c r="G2" s="269"/>
      <c r="H2" s="269"/>
      <c r="I2" s="269"/>
    </row>
    <row r="3" spans="1:9" x14ac:dyDescent="0.25">
      <c r="A3" s="270" t="s">
        <v>231</v>
      </c>
      <c r="B3" s="269"/>
      <c r="C3" s="269"/>
      <c r="D3" s="269"/>
      <c r="E3" s="269"/>
      <c r="F3" s="269"/>
      <c r="G3" s="269"/>
      <c r="H3" s="269"/>
      <c r="I3" s="269"/>
    </row>
    <row r="4" spans="1:9" ht="45" x14ac:dyDescent="0.25">
      <c r="A4" s="168" t="s">
        <v>129</v>
      </c>
      <c r="B4" s="169" t="s">
        <v>204</v>
      </c>
      <c r="C4" s="168" t="s">
        <v>244</v>
      </c>
      <c r="D4" s="168" t="s">
        <v>245</v>
      </c>
      <c r="E4" s="168" t="s">
        <v>246</v>
      </c>
      <c r="F4" s="168" t="s">
        <v>247</v>
      </c>
      <c r="G4" s="168" t="s">
        <v>248</v>
      </c>
      <c r="H4" s="168" t="s">
        <v>249</v>
      </c>
      <c r="I4" s="168" t="s">
        <v>250</v>
      </c>
    </row>
    <row r="5" spans="1:9" x14ac:dyDescent="0.25">
      <c r="A5" s="170">
        <v>1</v>
      </c>
      <c r="B5" s="73" t="s">
        <v>55</v>
      </c>
      <c r="C5" s="170">
        <v>393.72</v>
      </c>
      <c r="D5" s="170">
        <v>0.73</v>
      </c>
      <c r="E5" s="170">
        <v>2902.01</v>
      </c>
      <c r="F5" s="170">
        <v>173</v>
      </c>
      <c r="G5" s="170">
        <v>88.05</v>
      </c>
      <c r="H5" s="170">
        <v>5.96</v>
      </c>
      <c r="I5" s="170">
        <v>5.25</v>
      </c>
    </row>
    <row r="6" spans="1:9" x14ac:dyDescent="0.25">
      <c r="A6" s="170">
        <v>2</v>
      </c>
      <c r="B6" s="73" t="s">
        <v>215</v>
      </c>
      <c r="C6" s="170">
        <v>0</v>
      </c>
      <c r="D6" s="170">
        <v>0</v>
      </c>
      <c r="E6" s="170">
        <v>243</v>
      </c>
      <c r="F6" s="170">
        <v>0</v>
      </c>
      <c r="G6" s="170">
        <v>0</v>
      </c>
      <c r="H6" s="170">
        <v>0</v>
      </c>
      <c r="I6" s="170">
        <v>0</v>
      </c>
    </row>
    <row r="7" spans="1:9" x14ac:dyDescent="0.25">
      <c r="A7" s="170">
        <v>3</v>
      </c>
      <c r="B7" s="73" t="s">
        <v>61</v>
      </c>
      <c r="C7" s="170">
        <v>6962.73</v>
      </c>
      <c r="D7" s="170">
        <v>0</v>
      </c>
      <c r="E7" s="170">
        <v>1706.27</v>
      </c>
      <c r="F7" s="170">
        <v>1201.46</v>
      </c>
      <c r="G7" s="170">
        <v>19.68</v>
      </c>
      <c r="H7" s="170">
        <v>70.41</v>
      </c>
      <c r="I7" s="170">
        <v>13.86</v>
      </c>
    </row>
    <row r="8" spans="1:9" x14ac:dyDescent="0.25">
      <c r="A8" s="170">
        <v>4</v>
      </c>
      <c r="B8" s="73" t="s">
        <v>63</v>
      </c>
      <c r="C8" s="170">
        <v>2595.81</v>
      </c>
      <c r="D8" s="170">
        <v>16.41</v>
      </c>
      <c r="E8" s="170">
        <v>3518.19</v>
      </c>
      <c r="F8" s="170">
        <v>0</v>
      </c>
      <c r="G8" s="170">
        <v>57.54</v>
      </c>
      <c r="H8" s="170">
        <v>0</v>
      </c>
      <c r="I8" s="170">
        <v>0</v>
      </c>
    </row>
    <row r="9" spans="1:9" x14ac:dyDescent="0.25">
      <c r="A9" s="170">
        <v>5</v>
      </c>
      <c r="B9" s="73" t="s">
        <v>65</v>
      </c>
      <c r="C9" s="170">
        <v>30.66</v>
      </c>
      <c r="D9" s="170">
        <v>0</v>
      </c>
      <c r="E9" s="170">
        <v>86.25</v>
      </c>
      <c r="F9" s="170">
        <v>40.590000000000003</v>
      </c>
      <c r="G9" s="170">
        <v>73.77</v>
      </c>
      <c r="H9" s="170">
        <v>47.06</v>
      </c>
      <c r="I9" s="170">
        <v>34.72</v>
      </c>
    </row>
    <row r="10" spans="1:9" x14ac:dyDescent="0.25">
      <c r="A10" s="170">
        <v>6</v>
      </c>
      <c r="B10" s="73" t="s">
        <v>67</v>
      </c>
      <c r="C10" s="170">
        <v>2317.52</v>
      </c>
      <c r="D10" s="170">
        <v>155</v>
      </c>
      <c r="E10" s="170">
        <v>7334.34</v>
      </c>
      <c r="F10" s="170">
        <v>2855</v>
      </c>
      <c r="G10" s="170">
        <v>75.989999999999995</v>
      </c>
      <c r="H10" s="170">
        <v>38.93</v>
      </c>
      <c r="I10" s="170">
        <v>29.58</v>
      </c>
    </row>
    <row r="11" spans="1:9" x14ac:dyDescent="0.25">
      <c r="A11" s="170">
        <v>7</v>
      </c>
      <c r="B11" s="73" t="s">
        <v>69</v>
      </c>
      <c r="C11" s="170">
        <v>5606.98</v>
      </c>
      <c r="D11" s="170">
        <v>43.1</v>
      </c>
      <c r="E11" s="170">
        <v>1636.75</v>
      </c>
      <c r="F11" s="170">
        <v>740</v>
      </c>
      <c r="G11" s="170">
        <v>22.6</v>
      </c>
      <c r="H11" s="170">
        <v>45.21</v>
      </c>
      <c r="I11" s="170">
        <v>10.220000000000001</v>
      </c>
    </row>
    <row r="12" spans="1:9" x14ac:dyDescent="0.25">
      <c r="A12" s="170">
        <v>8</v>
      </c>
      <c r="B12" s="73" t="s">
        <v>73</v>
      </c>
      <c r="C12" s="170">
        <v>242.38</v>
      </c>
      <c r="D12" s="170">
        <v>0</v>
      </c>
      <c r="E12" s="170">
        <v>87.78</v>
      </c>
      <c r="F12" s="170">
        <v>0</v>
      </c>
      <c r="G12" s="170">
        <v>26.59</v>
      </c>
      <c r="H12" s="170">
        <v>0</v>
      </c>
      <c r="I12" s="170">
        <v>0</v>
      </c>
    </row>
    <row r="13" spans="1:9" x14ac:dyDescent="0.25">
      <c r="A13" s="170">
        <v>9</v>
      </c>
      <c r="B13" s="73" t="s">
        <v>75</v>
      </c>
      <c r="C13" s="170">
        <v>4973.79</v>
      </c>
      <c r="D13" s="170">
        <v>0</v>
      </c>
      <c r="E13" s="170">
        <v>2963.61</v>
      </c>
      <c r="F13" s="170">
        <v>0</v>
      </c>
      <c r="G13" s="170">
        <v>37.340000000000003</v>
      </c>
      <c r="H13" s="170">
        <v>0</v>
      </c>
      <c r="I13" s="170">
        <v>0</v>
      </c>
    </row>
    <row r="14" spans="1:9" x14ac:dyDescent="0.25">
      <c r="A14" s="170">
        <v>10</v>
      </c>
      <c r="B14" s="73" t="s">
        <v>77</v>
      </c>
      <c r="C14" s="170">
        <v>1925.27</v>
      </c>
      <c r="D14" s="170">
        <v>2245.44</v>
      </c>
      <c r="E14" s="170">
        <v>9440.99</v>
      </c>
      <c r="F14" s="170">
        <v>0</v>
      </c>
      <c r="G14" s="170">
        <v>83.06</v>
      </c>
      <c r="H14" s="170">
        <v>0</v>
      </c>
      <c r="I14" s="170">
        <v>0</v>
      </c>
    </row>
    <row r="15" spans="1:9" x14ac:dyDescent="0.25">
      <c r="A15" s="170">
        <v>11</v>
      </c>
      <c r="B15" s="73" t="s">
        <v>79</v>
      </c>
      <c r="C15" s="170">
        <v>825.87</v>
      </c>
      <c r="D15" s="170">
        <v>7.15</v>
      </c>
      <c r="E15" s="170">
        <v>2519.0100000000002</v>
      </c>
      <c r="F15" s="170">
        <v>2654.3</v>
      </c>
      <c r="G15" s="170">
        <v>75.31</v>
      </c>
      <c r="H15" s="170">
        <v>105.37</v>
      </c>
      <c r="I15" s="170">
        <v>79.349999999999994</v>
      </c>
    </row>
    <row r="16" spans="1:9" x14ac:dyDescent="0.25">
      <c r="A16" s="170">
        <v>12</v>
      </c>
      <c r="B16" s="73" t="s">
        <v>81</v>
      </c>
      <c r="C16" s="170">
        <v>94.06</v>
      </c>
      <c r="D16" s="170">
        <v>1.1599999999999999</v>
      </c>
      <c r="E16" s="170">
        <v>412.83</v>
      </c>
      <c r="F16" s="170">
        <v>151.91</v>
      </c>
      <c r="G16" s="170">
        <v>81.44</v>
      </c>
      <c r="H16" s="170">
        <v>36.799999999999997</v>
      </c>
      <c r="I16" s="170">
        <v>29.97</v>
      </c>
    </row>
    <row r="17" spans="1:9" x14ac:dyDescent="0.25">
      <c r="A17" s="170">
        <v>13</v>
      </c>
      <c r="B17" s="73" t="s">
        <v>83</v>
      </c>
      <c r="C17" s="170">
        <v>13430.37</v>
      </c>
      <c r="D17" s="170">
        <v>4953</v>
      </c>
      <c r="E17" s="170">
        <v>10761.44</v>
      </c>
      <c r="F17" s="170">
        <v>0</v>
      </c>
      <c r="G17" s="170">
        <v>44.48</v>
      </c>
      <c r="H17" s="170">
        <v>0</v>
      </c>
      <c r="I17" s="170">
        <v>0</v>
      </c>
    </row>
    <row r="18" spans="1:9" x14ac:dyDescent="0.25">
      <c r="A18" s="170">
        <v>14</v>
      </c>
      <c r="B18" s="73" t="s">
        <v>216</v>
      </c>
      <c r="C18" s="170">
        <v>195.04</v>
      </c>
      <c r="D18" s="170">
        <v>8.3800000000000008</v>
      </c>
      <c r="E18" s="170">
        <v>47.68</v>
      </c>
      <c r="F18" s="170">
        <v>5.13</v>
      </c>
      <c r="G18" s="170">
        <v>19.64</v>
      </c>
      <c r="H18" s="170">
        <v>10.76</v>
      </c>
      <c r="I18" s="170">
        <v>2.11</v>
      </c>
    </row>
    <row r="19" spans="1:9" x14ac:dyDescent="0.25">
      <c r="A19" s="170">
        <v>15</v>
      </c>
      <c r="B19" s="73" t="s">
        <v>87</v>
      </c>
      <c r="C19" s="170">
        <v>229802.07</v>
      </c>
      <c r="D19" s="170">
        <v>1782.26</v>
      </c>
      <c r="E19" s="170">
        <v>156993.87</v>
      </c>
      <c r="F19" s="170">
        <v>121457.22</v>
      </c>
      <c r="G19" s="170">
        <v>40.590000000000003</v>
      </c>
      <c r="H19" s="170">
        <v>77.36</v>
      </c>
      <c r="I19" s="170">
        <v>31.4</v>
      </c>
    </row>
    <row r="20" spans="1:9" x14ac:dyDescent="0.25">
      <c r="A20" s="170">
        <v>16</v>
      </c>
      <c r="B20" s="73" t="s">
        <v>89</v>
      </c>
      <c r="C20" s="170">
        <v>814.52</v>
      </c>
      <c r="D20" s="170">
        <v>24.78</v>
      </c>
      <c r="E20" s="170">
        <v>1816.97</v>
      </c>
      <c r="F20" s="170">
        <v>718.32</v>
      </c>
      <c r="G20" s="170">
        <v>69.05</v>
      </c>
      <c r="H20" s="170">
        <v>39.53</v>
      </c>
      <c r="I20" s="170">
        <v>27.3</v>
      </c>
    </row>
    <row r="21" spans="1:9" x14ac:dyDescent="0.25">
      <c r="A21" s="170">
        <v>17</v>
      </c>
      <c r="B21" s="73" t="s">
        <v>91</v>
      </c>
      <c r="C21" s="170">
        <v>9260.8799999999992</v>
      </c>
      <c r="D21" s="170">
        <v>902</v>
      </c>
      <c r="E21" s="170">
        <v>18315.12</v>
      </c>
      <c r="F21" s="170">
        <v>8985</v>
      </c>
      <c r="G21" s="170">
        <v>66.42</v>
      </c>
      <c r="H21" s="170">
        <v>49.06</v>
      </c>
      <c r="I21" s="170">
        <v>32.58</v>
      </c>
    </row>
    <row r="22" spans="1:9" x14ac:dyDescent="0.25">
      <c r="A22" s="170">
        <v>18</v>
      </c>
      <c r="B22" s="73" t="s">
        <v>93</v>
      </c>
      <c r="C22" s="170">
        <v>1072.02</v>
      </c>
      <c r="D22" s="170">
        <v>3272.61</v>
      </c>
      <c r="E22" s="170">
        <v>3258.88</v>
      </c>
      <c r="F22" s="170">
        <v>2444.16</v>
      </c>
      <c r="G22" s="170">
        <v>75.25</v>
      </c>
      <c r="H22" s="170">
        <v>75</v>
      </c>
      <c r="I22" s="170">
        <v>56.44</v>
      </c>
    </row>
    <row r="23" spans="1:9" x14ac:dyDescent="0.25">
      <c r="A23" s="170">
        <v>19</v>
      </c>
      <c r="B23" s="73" t="s">
        <v>95</v>
      </c>
      <c r="C23" s="170">
        <v>1820</v>
      </c>
      <c r="D23" s="170">
        <v>45</v>
      </c>
      <c r="E23" s="170">
        <v>3276</v>
      </c>
      <c r="F23" s="170">
        <v>1896</v>
      </c>
      <c r="G23" s="170">
        <v>64.290000000000006</v>
      </c>
      <c r="H23" s="170">
        <v>57.88</v>
      </c>
      <c r="I23" s="170">
        <v>37.21</v>
      </c>
    </row>
    <row r="24" spans="1:9" x14ac:dyDescent="0.25">
      <c r="A24" s="170">
        <v>20</v>
      </c>
      <c r="B24" s="73" t="s">
        <v>97</v>
      </c>
      <c r="C24" s="170">
        <v>3097.27</v>
      </c>
      <c r="D24" s="170">
        <v>16.850000000000001</v>
      </c>
      <c r="E24" s="170">
        <v>5168.6099999999997</v>
      </c>
      <c r="F24" s="170">
        <v>3928.17</v>
      </c>
      <c r="G24" s="170">
        <v>62.53</v>
      </c>
      <c r="H24" s="170">
        <v>76</v>
      </c>
      <c r="I24" s="170">
        <v>47.52</v>
      </c>
    </row>
    <row r="25" spans="1:9" x14ac:dyDescent="0.25">
      <c r="A25" s="170">
        <v>21</v>
      </c>
      <c r="B25" s="73" t="s">
        <v>217</v>
      </c>
      <c r="C25" s="170">
        <v>464.75</v>
      </c>
      <c r="D25" s="170">
        <v>0</v>
      </c>
      <c r="E25" s="170">
        <v>855.54</v>
      </c>
      <c r="F25" s="170">
        <v>0</v>
      </c>
      <c r="G25" s="170">
        <v>64.75</v>
      </c>
      <c r="H25" s="170">
        <v>0</v>
      </c>
      <c r="I25" s="170">
        <v>0</v>
      </c>
    </row>
    <row r="26" spans="1:9" x14ac:dyDescent="0.25">
      <c r="A26" s="70" t="s">
        <v>218</v>
      </c>
      <c r="B26" s="71" t="s">
        <v>188</v>
      </c>
      <c r="C26" s="70">
        <v>285925.71000000002</v>
      </c>
      <c r="D26" s="70">
        <v>13473.87</v>
      </c>
      <c r="E26" s="70">
        <v>233345.14</v>
      </c>
      <c r="F26" s="70">
        <v>147250.26</v>
      </c>
      <c r="G26" s="70">
        <v>44.91</v>
      </c>
      <c r="H26" s="70">
        <v>63.17</v>
      </c>
      <c r="I26" s="70">
        <v>28.37</v>
      </c>
    </row>
    <row r="27" spans="1:9" x14ac:dyDescent="0.25">
      <c r="A27" s="170">
        <v>1</v>
      </c>
      <c r="B27" s="73" t="s">
        <v>103</v>
      </c>
      <c r="C27" s="170">
        <v>14785.18</v>
      </c>
      <c r="D27" s="170">
        <v>250.43</v>
      </c>
      <c r="E27" s="170">
        <v>4899.75</v>
      </c>
      <c r="F27" s="170">
        <v>1372.16</v>
      </c>
      <c r="G27" s="170">
        <v>24.89</v>
      </c>
      <c r="H27" s="170">
        <v>28</v>
      </c>
      <c r="I27" s="170">
        <v>6.97</v>
      </c>
    </row>
    <row r="28" spans="1:9" x14ac:dyDescent="0.25">
      <c r="A28" s="170">
        <v>2</v>
      </c>
      <c r="B28" s="73" t="s">
        <v>101</v>
      </c>
      <c r="C28" s="170">
        <v>4301.83</v>
      </c>
      <c r="D28" s="170">
        <v>0</v>
      </c>
      <c r="E28" s="170">
        <v>561.73</v>
      </c>
      <c r="F28" s="170">
        <v>0</v>
      </c>
      <c r="G28" s="170">
        <v>11.55</v>
      </c>
      <c r="H28" s="170">
        <v>0</v>
      </c>
      <c r="I28" s="170">
        <v>0</v>
      </c>
    </row>
    <row r="29" spans="1:9" x14ac:dyDescent="0.25">
      <c r="A29" s="170">
        <v>3</v>
      </c>
      <c r="B29" s="73" t="s">
        <v>105</v>
      </c>
      <c r="C29" s="170">
        <v>1085.99</v>
      </c>
      <c r="D29" s="170">
        <v>0</v>
      </c>
      <c r="E29" s="170">
        <v>283.95999999999998</v>
      </c>
      <c r="F29" s="170">
        <v>0</v>
      </c>
      <c r="G29" s="170">
        <v>20.73</v>
      </c>
      <c r="H29" s="170">
        <v>0</v>
      </c>
      <c r="I29" s="170">
        <v>0</v>
      </c>
    </row>
    <row r="30" spans="1:9" x14ac:dyDescent="0.25">
      <c r="A30" s="170">
        <v>4</v>
      </c>
      <c r="B30" s="73" t="s">
        <v>107</v>
      </c>
      <c r="C30" s="170">
        <v>759</v>
      </c>
      <c r="D30" s="170">
        <v>2495</v>
      </c>
      <c r="E30" s="170">
        <v>1687</v>
      </c>
      <c r="F30" s="170">
        <v>1407</v>
      </c>
      <c r="G30" s="170">
        <v>68.97</v>
      </c>
      <c r="H30" s="170">
        <v>83.4</v>
      </c>
      <c r="I30" s="170">
        <v>57.52</v>
      </c>
    </row>
    <row r="31" spans="1:9" x14ac:dyDescent="0.25">
      <c r="A31" s="170">
        <v>5</v>
      </c>
      <c r="B31" s="73" t="s">
        <v>99</v>
      </c>
      <c r="C31" s="170">
        <v>10590.76</v>
      </c>
      <c r="D31" s="170">
        <v>0</v>
      </c>
      <c r="E31" s="170">
        <v>4036.32</v>
      </c>
      <c r="F31" s="170">
        <v>41.72</v>
      </c>
      <c r="G31" s="170">
        <v>27.59</v>
      </c>
      <c r="H31" s="170">
        <v>1.03</v>
      </c>
      <c r="I31" s="170">
        <v>0.28999999999999998</v>
      </c>
    </row>
    <row r="32" spans="1:9" x14ac:dyDescent="0.25">
      <c r="A32" s="170">
        <v>6</v>
      </c>
      <c r="B32" s="73" t="s">
        <v>113</v>
      </c>
      <c r="C32" s="170">
        <v>18.25</v>
      </c>
      <c r="D32" s="170">
        <v>0</v>
      </c>
      <c r="E32" s="170">
        <v>0</v>
      </c>
      <c r="F32" s="170">
        <v>0</v>
      </c>
      <c r="G32" s="170">
        <v>0</v>
      </c>
      <c r="H32" s="170"/>
      <c r="I32" s="170">
        <v>0</v>
      </c>
    </row>
    <row r="33" spans="1:9" x14ac:dyDescent="0.25">
      <c r="A33" s="170">
        <v>7</v>
      </c>
      <c r="B33" s="73" t="s">
        <v>109</v>
      </c>
      <c r="C33" s="170">
        <v>3.85</v>
      </c>
      <c r="D33" s="170">
        <v>0</v>
      </c>
      <c r="E33" s="170">
        <v>0</v>
      </c>
      <c r="F33" s="170">
        <v>0</v>
      </c>
      <c r="G33" s="170">
        <v>0</v>
      </c>
      <c r="H33" s="170"/>
      <c r="I33" s="170">
        <v>0</v>
      </c>
    </row>
    <row r="34" spans="1:9" x14ac:dyDescent="0.25">
      <c r="A34" s="170">
        <v>8</v>
      </c>
      <c r="B34" s="73" t="s">
        <v>111</v>
      </c>
      <c r="C34" s="170">
        <v>301.54000000000002</v>
      </c>
      <c r="D34" s="170">
        <v>0</v>
      </c>
      <c r="E34" s="170">
        <v>128.46</v>
      </c>
      <c r="F34" s="170">
        <v>0</v>
      </c>
      <c r="G34" s="170">
        <v>29.87</v>
      </c>
      <c r="H34" s="170">
        <v>0</v>
      </c>
      <c r="I34" s="170">
        <v>0</v>
      </c>
    </row>
    <row r="35" spans="1:9" x14ac:dyDescent="0.25">
      <c r="A35" s="170">
        <v>9</v>
      </c>
      <c r="B35" s="73" t="s">
        <v>219</v>
      </c>
      <c r="C35" s="170">
        <v>42.76</v>
      </c>
      <c r="D35" s="170">
        <v>0</v>
      </c>
      <c r="E35" s="170">
        <v>4688.5200000000004</v>
      </c>
      <c r="F35" s="170">
        <v>4316.83</v>
      </c>
      <c r="G35" s="170">
        <v>99.1</v>
      </c>
      <c r="H35" s="170">
        <v>92.07</v>
      </c>
      <c r="I35" s="170">
        <v>91.24</v>
      </c>
    </row>
    <row r="36" spans="1:9" x14ac:dyDescent="0.25">
      <c r="A36" s="170">
        <v>10</v>
      </c>
      <c r="B36" s="73" t="s">
        <v>125</v>
      </c>
      <c r="C36" s="170">
        <v>0</v>
      </c>
      <c r="D36" s="170">
        <v>0</v>
      </c>
      <c r="E36" s="170">
        <v>95.03</v>
      </c>
      <c r="F36" s="170">
        <v>0</v>
      </c>
      <c r="G36" s="170">
        <v>100</v>
      </c>
      <c r="H36" s="170">
        <v>0</v>
      </c>
      <c r="I36" s="170">
        <v>0</v>
      </c>
    </row>
    <row r="37" spans="1:9" x14ac:dyDescent="0.25">
      <c r="A37" s="70" t="s">
        <v>220</v>
      </c>
      <c r="B37" s="71" t="s">
        <v>188</v>
      </c>
      <c r="C37" s="70">
        <v>31889.16</v>
      </c>
      <c r="D37" s="70">
        <v>2745.43</v>
      </c>
      <c r="E37" s="70">
        <v>16380.77</v>
      </c>
      <c r="F37" s="70">
        <v>7137.71</v>
      </c>
      <c r="G37" s="70">
        <v>33.94</v>
      </c>
      <c r="H37" s="70">
        <v>43.57</v>
      </c>
      <c r="I37" s="70">
        <v>14.79</v>
      </c>
    </row>
    <row r="38" spans="1:9" x14ac:dyDescent="0.25">
      <c r="A38" s="170">
        <v>1</v>
      </c>
      <c r="B38" s="73" t="s">
        <v>221</v>
      </c>
      <c r="C38" s="170">
        <v>23389.45</v>
      </c>
      <c r="D38" s="170">
        <v>1790.86</v>
      </c>
      <c r="E38" s="170">
        <v>39727.42</v>
      </c>
      <c r="F38" s="170">
        <v>62527.49</v>
      </c>
      <c r="G38" s="170">
        <v>62.94</v>
      </c>
      <c r="H38" s="170">
        <v>157.38999999999999</v>
      </c>
      <c r="I38" s="170">
        <v>99.07</v>
      </c>
    </row>
    <row r="39" spans="1:9" x14ac:dyDescent="0.25">
      <c r="A39" s="70" t="s">
        <v>222</v>
      </c>
      <c r="B39" s="71" t="s">
        <v>188</v>
      </c>
      <c r="C39" s="70">
        <v>24997.68</v>
      </c>
      <c r="D39" s="70">
        <v>2880.74</v>
      </c>
      <c r="E39" s="70">
        <v>39458.300000000003</v>
      </c>
      <c r="F39" s="70">
        <v>57083.67</v>
      </c>
      <c r="G39" s="70">
        <v>61.22</v>
      </c>
      <c r="H39" s="70">
        <v>144.66999999999999</v>
      </c>
      <c r="I39" s="70">
        <v>88.56</v>
      </c>
    </row>
    <row r="40" spans="1:9" x14ac:dyDescent="0.25">
      <c r="A40" s="170">
        <v>1</v>
      </c>
      <c r="B40" s="73" t="s">
        <v>117</v>
      </c>
      <c r="C40" s="170">
        <v>7572.14</v>
      </c>
      <c r="D40" s="170">
        <v>1361.12</v>
      </c>
      <c r="E40" s="170">
        <v>112068.43</v>
      </c>
      <c r="F40" s="170">
        <v>82171.53</v>
      </c>
      <c r="G40" s="170">
        <v>93.67</v>
      </c>
      <c r="H40" s="170">
        <v>73.319999999999993</v>
      </c>
      <c r="I40" s="170">
        <v>68.680000000000007</v>
      </c>
    </row>
    <row r="41" spans="1:9" x14ac:dyDescent="0.25">
      <c r="A41" s="170">
        <v>2</v>
      </c>
      <c r="B41" s="73" t="s">
        <v>223</v>
      </c>
      <c r="C41" s="170">
        <v>974.3</v>
      </c>
      <c r="D41" s="170">
        <v>0</v>
      </c>
      <c r="E41" s="170">
        <v>4670.99</v>
      </c>
      <c r="F41" s="170">
        <v>3783.5</v>
      </c>
      <c r="G41" s="170">
        <v>82.74</v>
      </c>
      <c r="H41" s="170">
        <v>81</v>
      </c>
      <c r="I41" s="170">
        <v>67.02</v>
      </c>
    </row>
    <row r="42" spans="1:9" x14ac:dyDescent="0.25">
      <c r="A42" s="170">
        <v>3</v>
      </c>
      <c r="B42" s="73" t="s">
        <v>121</v>
      </c>
      <c r="C42" s="170">
        <v>1722.75</v>
      </c>
      <c r="D42" s="170">
        <v>35.79</v>
      </c>
      <c r="E42" s="170">
        <v>3267.55</v>
      </c>
      <c r="F42" s="170">
        <v>2548.69</v>
      </c>
      <c r="G42" s="170">
        <v>65.48</v>
      </c>
      <c r="H42" s="170">
        <v>78</v>
      </c>
      <c r="I42" s="170">
        <v>51.07</v>
      </c>
    </row>
    <row r="43" spans="1:9" x14ac:dyDescent="0.25">
      <c r="A43" s="170">
        <v>4</v>
      </c>
      <c r="B43" s="73" t="s">
        <v>123</v>
      </c>
      <c r="C43" s="170">
        <v>452.83</v>
      </c>
      <c r="D43" s="170">
        <v>355</v>
      </c>
      <c r="E43" s="170">
        <v>1741</v>
      </c>
      <c r="F43" s="170">
        <v>0</v>
      </c>
      <c r="G43" s="170">
        <v>79.36</v>
      </c>
      <c r="H43" s="170">
        <v>0</v>
      </c>
      <c r="I43" s="170">
        <v>0</v>
      </c>
    </row>
    <row r="44" spans="1:9" x14ac:dyDescent="0.25">
      <c r="A44" s="70" t="s">
        <v>241</v>
      </c>
      <c r="B44" s="71" t="s">
        <v>188</v>
      </c>
      <c r="C44" s="70">
        <v>351926.34</v>
      </c>
      <c r="D44" s="70">
        <v>19762.07</v>
      </c>
      <c r="E44" s="70">
        <v>411201.3</v>
      </c>
      <c r="F44" s="70">
        <v>305419.18</v>
      </c>
      <c r="G44" s="70">
        <v>74</v>
      </c>
      <c r="H44" s="70">
        <v>496.45</v>
      </c>
      <c r="I44" s="70">
        <v>26</v>
      </c>
    </row>
    <row r="45" spans="1:9" x14ac:dyDescent="0.25">
      <c r="A45" s="170">
        <v>1</v>
      </c>
      <c r="B45" s="73" t="s">
        <v>242</v>
      </c>
      <c r="C45" s="170">
        <v>0</v>
      </c>
      <c r="D45" s="170">
        <v>0</v>
      </c>
      <c r="E45" s="170">
        <v>19183.09</v>
      </c>
      <c r="F45" s="170">
        <v>0</v>
      </c>
      <c r="G45" s="170">
        <v>100</v>
      </c>
      <c r="H45" s="170">
        <v>0</v>
      </c>
      <c r="I45" s="170">
        <v>0</v>
      </c>
    </row>
    <row r="46" spans="1:9" x14ac:dyDescent="0.25">
      <c r="A46" s="170">
        <v>2</v>
      </c>
      <c r="B46" s="73" t="s">
        <v>243</v>
      </c>
      <c r="C46" s="170">
        <v>0</v>
      </c>
      <c r="D46" s="170">
        <v>0</v>
      </c>
      <c r="E46" s="170">
        <v>40297.35</v>
      </c>
      <c r="F46" s="170">
        <v>0</v>
      </c>
      <c r="G46" s="170">
        <v>100</v>
      </c>
      <c r="H46" s="170">
        <v>0</v>
      </c>
      <c r="I46" s="170">
        <v>0</v>
      </c>
    </row>
    <row r="47" spans="1:9" x14ac:dyDescent="0.25">
      <c r="A47" s="70" t="s">
        <v>224</v>
      </c>
      <c r="B47" s="71" t="s">
        <v>188</v>
      </c>
      <c r="C47" s="70">
        <v>351926.34</v>
      </c>
      <c r="D47" s="70">
        <v>19762.07</v>
      </c>
      <c r="E47" s="70">
        <v>470681.74</v>
      </c>
      <c r="F47" s="70">
        <v>305419.18</v>
      </c>
      <c r="G47" s="70">
        <v>57.21</v>
      </c>
      <c r="H47" s="70">
        <v>64.92</v>
      </c>
      <c r="I47" s="70">
        <v>37.14</v>
      </c>
    </row>
    <row r="48" spans="1:9" x14ac:dyDescent="0.25">
      <c r="A48" s="271">
        <v>17</v>
      </c>
      <c r="B48" s="271"/>
      <c r="C48" s="271"/>
      <c r="D48" s="271"/>
      <c r="E48" s="271"/>
      <c r="F48" s="271"/>
      <c r="G48" s="271"/>
      <c r="H48" s="271"/>
      <c r="I48" s="271"/>
    </row>
    <row r="49" spans="1:9" x14ac:dyDescent="0.25">
      <c r="A49" s="271"/>
      <c r="B49" s="271"/>
      <c r="C49" s="271"/>
      <c r="D49" s="271"/>
      <c r="E49" s="271"/>
      <c r="F49" s="271"/>
      <c r="G49" s="271"/>
      <c r="H49" s="271"/>
      <c r="I49" s="271"/>
    </row>
    <row r="50" spans="1:9" x14ac:dyDescent="0.25">
      <c r="A50" s="271"/>
      <c r="B50" s="271"/>
      <c r="C50" s="271"/>
      <c r="D50" s="271"/>
      <c r="E50" s="271"/>
      <c r="F50" s="271"/>
      <c r="G50" s="271"/>
      <c r="H50" s="271"/>
      <c r="I50" s="271"/>
    </row>
  </sheetData>
  <mergeCells count="3">
    <mergeCell ref="A2:I2"/>
    <mergeCell ref="A3:I3"/>
    <mergeCell ref="A48:I50"/>
  </mergeCells>
  <pageMargins left="0.7" right="0.7" top="0.75" bottom="0.75" header="0.3" footer="0.3"/>
  <pageSetup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0"/>
  <sheetViews>
    <sheetView topLeftCell="A40" workbookViewId="0">
      <selection activeCell="N4" sqref="N4"/>
    </sheetView>
  </sheetViews>
  <sheetFormatPr defaultRowHeight="15" x14ac:dyDescent="0.25"/>
  <cols>
    <col min="1" max="1" width="9" bestFit="1" customWidth="1"/>
    <col min="2" max="2" width="10.140625" bestFit="1" customWidth="1"/>
    <col min="3" max="3" width="7" bestFit="1" customWidth="1"/>
    <col min="4" max="4" width="10.7109375" customWidth="1"/>
    <col min="6" max="6" width="9.7109375" customWidth="1"/>
    <col min="7" max="7" width="7.28515625" customWidth="1"/>
    <col min="8" max="8" width="10.28515625" customWidth="1"/>
    <col min="9" max="9" width="10" customWidth="1"/>
    <col min="10" max="10" width="10.42578125" customWidth="1"/>
    <col min="11" max="11" width="9.85546875" bestFit="1" customWidth="1"/>
  </cols>
  <sheetData>
    <row r="2" spans="1:11" x14ac:dyDescent="0.25">
      <c r="A2" s="272" t="s">
        <v>893</v>
      </c>
      <c r="B2" s="273"/>
      <c r="C2" s="273"/>
      <c r="D2" s="273"/>
      <c r="E2" s="273"/>
      <c r="F2" s="273"/>
      <c r="G2" s="273"/>
      <c r="H2" s="273"/>
      <c r="I2" s="273"/>
      <c r="J2" s="273"/>
      <c r="K2" s="273"/>
    </row>
    <row r="3" spans="1:11" x14ac:dyDescent="0.25">
      <c r="A3" s="274" t="s">
        <v>231</v>
      </c>
      <c r="B3" s="273"/>
      <c r="C3" s="273"/>
      <c r="D3" s="273"/>
      <c r="E3" s="273"/>
      <c r="F3" s="273"/>
      <c r="G3" s="273"/>
      <c r="H3" s="273"/>
      <c r="I3" s="273"/>
      <c r="J3" s="273"/>
      <c r="K3" s="273"/>
    </row>
    <row r="4" spans="1:11" ht="45" x14ac:dyDescent="0.25">
      <c r="A4" s="39" t="s">
        <v>129</v>
      </c>
      <c r="B4" s="42" t="s">
        <v>204</v>
      </c>
      <c r="C4" s="39" t="s">
        <v>251</v>
      </c>
      <c r="D4" s="39" t="s">
        <v>252</v>
      </c>
      <c r="E4" s="39" t="s">
        <v>253</v>
      </c>
      <c r="F4" s="39" t="s">
        <v>254</v>
      </c>
      <c r="G4" s="39" t="s">
        <v>255</v>
      </c>
      <c r="H4" s="39" t="s">
        <v>256</v>
      </c>
      <c r="I4" s="39" t="s">
        <v>257</v>
      </c>
      <c r="J4" s="39" t="s">
        <v>258</v>
      </c>
      <c r="K4" s="39" t="s">
        <v>259</v>
      </c>
    </row>
    <row r="5" spans="1:11" x14ac:dyDescent="0.25">
      <c r="A5" s="45">
        <v>1</v>
      </c>
      <c r="B5" s="43" t="s">
        <v>55</v>
      </c>
      <c r="C5" s="45">
        <v>415</v>
      </c>
      <c r="D5" s="45">
        <v>2902.01</v>
      </c>
      <c r="E5" s="45">
        <v>408.5</v>
      </c>
      <c r="F5" s="45">
        <v>382.25</v>
      </c>
      <c r="G5" s="45">
        <v>94</v>
      </c>
      <c r="H5" s="45">
        <v>26.25</v>
      </c>
      <c r="I5" s="45">
        <v>6</v>
      </c>
      <c r="J5" s="45">
        <v>135.86000000000001</v>
      </c>
      <c r="K5" s="45">
        <v>5</v>
      </c>
    </row>
    <row r="6" spans="1:11" x14ac:dyDescent="0.25">
      <c r="A6" s="45">
        <v>2</v>
      </c>
      <c r="B6" s="43" t="s">
        <v>215</v>
      </c>
      <c r="C6" s="45">
        <v>109</v>
      </c>
      <c r="D6" s="45">
        <v>243</v>
      </c>
      <c r="E6" s="45">
        <v>0.15</v>
      </c>
      <c r="F6" s="45">
        <v>0</v>
      </c>
      <c r="G6" s="45">
        <v>0</v>
      </c>
      <c r="H6" s="45">
        <v>0.15</v>
      </c>
      <c r="I6" s="45">
        <v>100</v>
      </c>
      <c r="J6" s="45">
        <v>0.33</v>
      </c>
      <c r="K6" s="45">
        <v>0</v>
      </c>
    </row>
    <row r="7" spans="1:11" x14ac:dyDescent="0.25">
      <c r="A7" s="45">
        <v>3</v>
      </c>
      <c r="B7" s="43" t="s">
        <v>61</v>
      </c>
      <c r="C7" s="45">
        <v>1102</v>
      </c>
      <c r="D7" s="45">
        <v>1706.27</v>
      </c>
      <c r="E7" s="45">
        <v>0</v>
      </c>
      <c r="F7" s="45">
        <v>0</v>
      </c>
      <c r="G7" s="45"/>
      <c r="H7" s="45">
        <v>0</v>
      </c>
      <c r="I7" s="45"/>
      <c r="J7" s="45">
        <v>27.48</v>
      </c>
      <c r="K7" s="45">
        <v>2</v>
      </c>
    </row>
    <row r="8" spans="1:11" x14ac:dyDescent="0.25">
      <c r="A8" s="45">
        <v>4</v>
      </c>
      <c r="B8" s="43" t="s">
        <v>63</v>
      </c>
      <c r="C8" s="45">
        <v>1050</v>
      </c>
      <c r="D8" s="45">
        <v>3518.19</v>
      </c>
      <c r="E8" s="45">
        <v>0</v>
      </c>
      <c r="F8" s="45">
        <v>0</v>
      </c>
      <c r="G8" s="45"/>
      <c r="H8" s="45">
        <v>0</v>
      </c>
      <c r="I8" s="45"/>
      <c r="J8" s="45">
        <v>1554.63</v>
      </c>
      <c r="K8" s="45">
        <v>44</v>
      </c>
    </row>
    <row r="9" spans="1:11" x14ac:dyDescent="0.25">
      <c r="A9" s="45">
        <v>5</v>
      </c>
      <c r="B9" s="43" t="s">
        <v>65</v>
      </c>
      <c r="C9" s="45">
        <v>49</v>
      </c>
      <c r="D9" s="45">
        <v>86.25</v>
      </c>
      <c r="E9" s="45">
        <v>0</v>
      </c>
      <c r="F9" s="45">
        <v>0</v>
      </c>
      <c r="G9" s="45"/>
      <c r="H9" s="45">
        <v>0</v>
      </c>
      <c r="I9" s="45"/>
      <c r="J9" s="45">
        <v>0</v>
      </c>
      <c r="K9" s="45">
        <v>0</v>
      </c>
    </row>
    <row r="10" spans="1:11" x14ac:dyDescent="0.25">
      <c r="A10" s="45">
        <v>6</v>
      </c>
      <c r="B10" s="43" t="s">
        <v>67</v>
      </c>
      <c r="C10" s="45">
        <v>2226</v>
      </c>
      <c r="D10" s="45">
        <v>7334.34</v>
      </c>
      <c r="E10" s="45">
        <v>1240</v>
      </c>
      <c r="F10" s="45">
        <v>240</v>
      </c>
      <c r="G10" s="45">
        <v>19</v>
      </c>
      <c r="H10" s="45">
        <v>1000</v>
      </c>
      <c r="I10" s="45">
        <v>81</v>
      </c>
      <c r="J10" s="45">
        <v>1000</v>
      </c>
      <c r="K10" s="45">
        <v>14</v>
      </c>
    </row>
    <row r="11" spans="1:11" x14ac:dyDescent="0.25">
      <c r="A11" s="45">
        <v>7</v>
      </c>
      <c r="B11" s="43" t="s">
        <v>69</v>
      </c>
      <c r="C11" s="45">
        <v>784</v>
      </c>
      <c r="D11" s="45">
        <v>1636.75</v>
      </c>
      <c r="E11" s="45">
        <v>184.6</v>
      </c>
      <c r="F11" s="45">
        <v>172.46</v>
      </c>
      <c r="G11" s="45">
        <v>93</v>
      </c>
      <c r="H11" s="45">
        <v>12.14</v>
      </c>
      <c r="I11" s="45">
        <v>7</v>
      </c>
      <c r="J11" s="45">
        <v>176.57</v>
      </c>
      <c r="K11" s="45">
        <v>11</v>
      </c>
    </row>
    <row r="12" spans="1:11" x14ac:dyDescent="0.25">
      <c r="A12" s="45">
        <v>8</v>
      </c>
      <c r="B12" s="43" t="s">
        <v>73</v>
      </c>
      <c r="C12" s="45">
        <v>24</v>
      </c>
      <c r="D12" s="45">
        <v>87.78</v>
      </c>
      <c r="E12" s="45">
        <v>0</v>
      </c>
      <c r="F12" s="45">
        <v>0</v>
      </c>
      <c r="G12" s="45"/>
      <c r="H12" s="45">
        <v>0</v>
      </c>
      <c r="I12" s="45"/>
      <c r="J12" s="45">
        <v>0</v>
      </c>
      <c r="K12" s="45">
        <v>0</v>
      </c>
    </row>
    <row r="13" spans="1:11" x14ac:dyDescent="0.25">
      <c r="A13" s="45">
        <v>9</v>
      </c>
      <c r="B13" s="43" t="s">
        <v>75</v>
      </c>
      <c r="C13" s="45">
        <v>237</v>
      </c>
      <c r="D13" s="45">
        <v>2963.6</v>
      </c>
      <c r="E13" s="45">
        <v>0</v>
      </c>
      <c r="F13" s="45">
        <v>0</v>
      </c>
      <c r="G13" s="45"/>
      <c r="H13" s="45">
        <v>0</v>
      </c>
      <c r="I13" s="45"/>
      <c r="J13" s="45">
        <v>0</v>
      </c>
      <c r="K13" s="45">
        <v>0</v>
      </c>
    </row>
    <row r="14" spans="1:11" x14ac:dyDescent="0.25">
      <c r="A14" s="45">
        <v>10</v>
      </c>
      <c r="B14" s="43" t="s">
        <v>77</v>
      </c>
      <c r="C14" s="45">
        <v>419</v>
      </c>
      <c r="D14" s="45">
        <v>9440.99</v>
      </c>
      <c r="E14" s="45">
        <v>1642</v>
      </c>
      <c r="F14" s="45">
        <v>123.75</v>
      </c>
      <c r="G14" s="45">
        <v>8</v>
      </c>
      <c r="H14" s="45">
        <v>1518.25</v>
      </c>
      <c r="I14" s="45">
        <v>92</v>
      </c>
      <c r="J14" s="45">
        <v>0</v>
      </c>
      <c r="K14" s="45">
        <v>0</v>
      </c>
    </row>
    <row r="15" spans="1:11" x14ac:dyDescent="0.25">
      <c r="A15" s="45">
        <v>11</v>
      </c>
      <c r="B15" s="43" t="s">
        <v>79</v>
      </c>
      <c r="C15" s="45">
        <v>221</v>
      </c>
      <c r="D15" s="45">
        <v>2519</v>
      </c>
      <c r="E15" s="45">
        <v>1288.0999999999999</v>
      </c>
      <c r="F15" s="45">
        <v>124.76</v>
      </c>
      <c r="G15" s="45">
        <v>10</v>
      </c>
      <c r="H15" s="45">
        <v>1163.3399999999999</v>
      </c>
      <c r="I15" s="45">
        <v>90</v>
      </c>
      <c r="J15" s="45">
        <v>1228.31</v>
      </c>
      <c r="K15" s="45">
        <v>49</v>
      </c>
    </row>
    <row r="16" spans="1:11" x14ac:dyDescent="0.25">
      <c r="A16" s="45">
        <v>12</v>
      </c>
      <c r="B16" s="43" t="s">
        <v>81</v>
      </c>
      <c r="C16" s="45">
        <v>136</v>
      </c>
      <c r="D16" s="45">
        <v>412.83</v>
      </c>
      <c r="E16" s="45">
        <v>281.29000000000002</v>
      </c>
      <c r="F16" s="45">
        <v>196.44</v>
      </c>
      <c r="G16" s="45">
        <v>70</v>
      </c>
      <c r="H16" s="45">
        <v>84.85</v>
      </c>
      <c r="I16" s="45">
        <v>30</v>
      </c>
      <c r="J16" s="45">
        <v>281.29000000000002</v>
      </c>
      <c r="K16" s="45">
        <v>68</v>
      </c>
    </row>
    <row r="17" spans="1:11" x14ac:dyDescent="0.25">
      <c r="A17" s="45">
        <v>13</v>
      </c>
      <c r="B17" s="43" t="s">
        <v>83</v>
      </c>
      <c r="C17" s="45">
        <v>3107</v>
      </c>
      <c r="D17" s="45">
        <v>10761.44</v>
      </c>
      <c r="E17" s="45">
        <v>0</v>
      </c>
      <c r="F17" s="45">
        <v>0</v>
      </c>
      <c r="G17" s="45"/>
      <c r="H17" s="45">
        <v>0</v>
      </c>
      <c r="I17" s="45"/>
      <c r="J17" s="45">
        <v>0</v>
      </c>
      <c r="K17" s="45">
        <v>0</v>
      </c>
    </row>
    <row r="18" spans="1:11" x14ac:dyDescent="0.25">
      <c r="A18" s="45">
        <v>14</v>
      </c>
      <c r="B18" s="43" t="s">
        <v>216</v>
      </c>
      <c r="C18" s="45">
        <v>25</v>
      </c>
      <c r="D18" s="45">
        <v>47.68</v>
      </c>
      <c r="E18" s="45">
        <v>2.15</v>
      </c>
      <c r="F18" s="45">
        <v>2.15</v>
      </c>
      <c r="G18" s="45">
        <v>100</v>
      </c>
      <c r="H18" s="45">
        <v>0</v>
      </c>
      <c r="I18" s="45">
        <v>0</v>
      </c>
      <c r="J18" s="45">
        <v>17.940000000000001</v>
      </c>
      <c r="K18" s="45">
        <v>38</v>
      </c>
    </row>
    <row r="19" spans="1:11" x14ac:dyDescent="0.25">
      <c r="A19" s="45">
        <v>15</v>
      </c>
      <c r="B19" s="43" t="s">
        <v>87</v>
      </c>
      <c r="C19" s="45">
        <v>87418</v>
      </c>
      <c r="D19" s="45">
        <v>156993.87</v>
      </c>
      <c r="E19" s="45">
        <v>68069.649999999994</v>
      </c>
      <c r="F19" s="45">
        <v>52413.75</v>
      </c>
      <c r="G19" s="45">
        <v>77</v>
      </c>
      <c r="H19" s="45">
        <v>15655.9</v>
      </c>
      <c r="I19" s="45">
        <v>23</v>
      </c>
      <c r="J19" s="45">
        <v>2069.4299999999998</v>
      </c>
      <c r="K19" s="45">
        <v>1</v>
      </c>
    </row>
    <row r="20" spans="1:11" x14ac:dyDescent="0.25">
      <c r="A20" s="45">
        <v>16</v>
      </c>
      <c r="B20" s="43" t="s">
        <v>89</v>
      </c>
      <c r="C20" s="45">
        <v>724</v>
      </c>
      <c r="D20" s="45">
        <v>1816.97</v>
      </c>
      <c r="E20" s="45">
        <v>92.5</v>
      </c>
      <c r="F20" s="45">
        <v>14.67</v>
      </c>
      <c r="G20" s="45">
        <v>16</v>
      </c>
      <c r="H20" s="45">
        <v>77.83</v>
      </c>
      <c r="I20" s="45">
        <v>84</v>
      </c>
      <c r="J20" s="45">
        <v>92.5</v>
      </c>
      <c r="K20" s="45">
        <v>5</v>
      </c>
    </row>
    <row r="21" spans="1:11" x14ac:dyDescent="0.25">
      <c r="A21" s="45">
        <v>17</v>
      </c>
      <c r="B21" s="43" t="s">
        <v>91</v>
      </c>
      <c r="C21" s="45">
        <v>5885</v>
      </c>
      <c r="D21" s="45">
        <v>18315.12</v>
      </c>
      <c r="E21" s="45">
        <v>1949</v>
      </c>
      <c r="F21" s="45">
        <v>1332</v>
      </c>
      <c r="G21" s="45">
        <v>68</v>
      </c>
      <c r="H21" s="45">
        <v>617</v>
      </c>
      <c r="I21" s="45">
        <v>32</v>
      </c>
      <c r="J21" s="45">
        <v>1652</v>
      </c>
      <c r="K21" s="45">
        <v>9</v>
      </c>
    </row>
    <row r="22" spans="1:11" x14ac:dyDescent="0.25">
      <c r="A22" s="45">
        <v>18</v>
      </c>
      <c r="B22" s="43" t="s">
        <v>93</v>
      </c>
      <c r="C22" s="45">
        <v>980</v>
      </c>
      <c r="D22" s="45">
        <v>3258.88</v>
      </c>
      <c r="E22" s="45">
        <v>714.79</v>
      </c>
      <c r="F22" s="45">
        <v>247.96</v>
      </c>
      <c r="G22" s="45">
        <v>35</v>
      </c>
      <c r="H22" s="45">
        <v>466.83</v>
      </c>
      <c r="I22" s="45">
        <v>65</v>
      </c>
      <c r="J22" s="45">
        <v>544.03</v>
      </c>
      <c r="K22" s="45">
        <v>17</v>
      </c>
    </row>
    <row r="23" spans="1:11" x14ac:dyDescent="0.25">
      <c r="A23" s="45">
        <v>19</v>
      </c>
      <c r="B23" s="43" t="s">
        <v>95</v>
      </c>
      <c r="C23" s="45">
        <v>950</v>
      </c>
      <c r="D23" s="45">
        <v>3276</v>
      </c>
      <c r="E23" s="45">
        <v>173.77</v>
      </c>
      <c r="F23" s="45">
        <v>0</v>
      </c>
      <c r="G23" s="45">
        <v>0</v>
      </c>
      <c r="H23" s="45">
        <v>173.77</v>
      </c>
      <c r="I23" s="45">
        <v>100</v>
      </c>
      <c r="J23" s="45">
        <v>158.30000000000001</v>
      </c>
      <c r="K23" s="45">
        <v>5</v>
      </c>
    </row>
    <row r="24" spans="1:11" x14ac:dyDescent="0.25">
      <c r="A24" s="45">
        <v>20</v>
      </c>
      <c r="B24" s="43" t="s">
        <v>97</v>
      </c>
      <c r="C24" s="45">
        <v>891</v>
      </c>
      <c r="D24" s="45">
        <v>5168.6099999999997</v>
      </c>
      <c r="E24" s="45">
        <v>0</v>
      </c>
      <c r="F24" s="45">
        <v>0</v>
      </c>
      <c r="G24" s="45"/>
      <c r="H24" s="45">
        <v>0</v>
      </c>
      <c r="I24" s="45"/>
      <c r="J24" s="45">
        <v>0</v>
      </c>
      <c r="K24" s="45">
        <v>0</v>
      </c>
    </row>
    <row r="25" spans="1:11" x14ac:dyDescent="0.25">
      <c r="A25" s="45">
        <v>21</v>
      </c>
      <c r="B25" s="43" t="s">
        <v>217</v>
      </c>
      <c r="C25" s="45">
        <v>263</v>
      </c>
      <c r="D25" s="45">
        <v>855.54</v>
      </c>
      <c r="E25" s="45">
        <v>0</v>
      </c>
      <c r="F25" s="45">
        <v>0</v>
      </c>
      <c r="G25" s="45"/>
      <c r="H25" s="45">
        <v>0</v>
      </c>
      <c r="I25" s="45"/>
      <c r="J25" s="45">
        <v>0</v>
      </c>
      <c r="K25" s="45">
        <v>0</v>
      </c>
    </row>
    <row r="26" spans="1:11" x14ac:dyDescent="0.25">
      <c r="A26" s="46" t="s">
        <v>218</v>
      </c>
      <c r="B26" s="44" t="s">
        <v>188</v>
      </c>
      <c r="C26" s="46">
        <v>107015</v>
      </c>
      <c r="D26" s="46">
        <v>233345.12</v>
      </c>
      <c r="E26" s="46">
        <v>76046.5</v>
      </c>
      <c r="F26" s="46">
        <v>55250.19</v>
      </c>
      <c r="G26" s="46">
        <v>73</v>
      </c>
      <c r="H26" s="46">
        <v>20796.310000000001</v>
      </c>
      <c r="I26" s="46">
        <v>27</v>
      </c>
      <c r="J26" s="46">
        <v>8938.67</v>
      </c>
      <c r="K26" s="46">
        <v>4</v>
      </c>
    </row>
    <row r="27" spans="1:11" x14ac:dyDescent="0.25">
      <c r="A27" s="40">
        <v>1</v>
      </c>
      <c r="B27" s="43" t="s">
        <v>103</v>
      </c>
      <c r="C27" s="40">
        <v>2644</v>
      </c>
      <c r="D27" s="40">
        <v>4899.75</v>
      </c>
      <c r="E27" s="40">
        <v>767.41</v>
      </c>
      <c r="F27" s="40">
        <v>697.96</v>
      </c>
      <c r="G27" s="40">
        <v>91</v>
      </c>
      <c r="H27" s="40">
        <v>69.45</v>
      </c>
      <c r="I27" s="40">
        <v>9</v>
      </c>
      <c r="J27" s="40">
        <v>549.46</v>
      </c>
      <c r="K27" s="40">
        <v>11</v>
      </c>
    </row>
    <row r="28" spans="1:11" x14ac:dyDescent="0.25">
      <c r="A28" s="40">
        <v>2</v>
      </c>
      <c r="B28" s="43" t="s">
        <v>101</v>
      </c>
      <c r="C28" s="40">
        <v>43</v>
      </c>
      <c r="D28" s="40">
        <v>561.73</v>
      </c>
      <c r="E28" s="40">
        <v>0</v>
      </c>
      <c r="F28" s="40">
        <v>0</v>
      </c>
      <c r="G28" s="40"/>
      <c r="H28" s="40">
        <v>0</v>
      </c>
      <c r="I28" s="40"/>
      <c r="J28" s="40">
        <v>21.1</v>
      </c>
      <c r="K28" s="40">
        <v>4</v>
      </c>
    </row>
    <row r="29" spans="1:11" x14ac:dyDescent="0.25">
      <c r="A29" s="40">
        <v>3</v>
      </c>
      <c r="B29" s="43" t="s">
        <v>105</v>
      </c>
      <c r="C29" s="40">
        <v>161</v>
      </c>
      <c r="D29" s="40">
        <v>283.95</v>
      </c>
      <c r="E29" s="40">
        <v>0</v>
      </c>
      <c r="F29" s="40">
        <v>0</v>
      </c>
      <c r="G29" s="40"/>
      <c r="H29" s="40">
        <v>0</v>
      </c>
      <c r="I29" s="40"/>
      <c r="J29" s="40">
        <v>0</v>
      </c>
      <c r="K29" s="40">
        <v>0</v>
      </c>
    </row>
    <row r="30" spans="1:11" x14ac:dyDescent="0.25">
      <c r="A30" s="40">
        <v>4</v>
      </c>
      <c r="B30" s="43" t="s">
        <v>107</v>
      </c>
      <c r="C30" s="40">
        <v>362</v>
      </c>
      <c r="D30" s="40">
        <v>1687.25</v>
      </c>
      <c r="E30" s="40">
        <v>0</v>
      </c>
      <c r="F30" s="40">
        <v>0</v>
      </c>
      <c r="G30" s="40"/>
      <c r="H30" s="40">
        <v>0</v>
      </c>
      <c r="I30" s="40"/>
      <c r="J30" s="40">
        <v>0</v>
      </c>
      <c r="K30" s="40">
        <v>0</v>
      </c>
    </row>
    <row r="31" spans="1:11" x14ac:dyDescent="0.25">
      <c r="A31" s="40">
        <v>5</v>
      </c>
      <c r="B31" s="43" t="s">
        <v>99</v>
      </c>
      <c r="C31" s="40">
        <v>281</v>
      </c>
      <c r="D31" s="40">
        <v>4036.32</v>
      </c>
      <c r="E31" s="40">
        <v>0</v>
      </c>
      <c r="F31" s="40">
        <v>0</v>
      </c>
      <c r="G31" s="40"/>
      <c r="H31" s="40">
        <v>0</v>
      </c>
      <c r="I31" s="40"/>
      <c r="J31" s="40">
        <v>0</v>
      </c>
      <c r="K31" s="40">
        <v>0</v>
      </c>
    </row>
    <row r="32" spans="1:11" x14ac:dyDescent="0.25">
      <c r="A32" s="40">
        <v>6</v>
      </c>
      <c r="B32" s="43" t="s">
        <v>113</v>
      </c>
      <c r="C32" s="40">
        <v>0</v>
      </c>
      <c r="D32" s="40">
        <v>0</v>
      </c>
      <c r="E32" s="40"/>
      <c r="F32" s="40">
        <v>0</v>
      </c>
      <c r="G32" s="40"/>
      <c r="H32" s="40">
        <v>0</v>
      </c>
      <c r="I32" s="40">
        <v>0</v>
      </c>
      <c r="J32" s="40">
        <v>0</v>
      </c>
      <c r="K32" s="40">
        <v>0</v>
      </c>
    </row>
    <row r="33" spans="1:11" x14ac:dyDescent="0.25">
      <c r="A33" s="40">
        <v>7</v>
      </c>
      <c r="B33" s="43" t="s">
        <v>109</v>
      </c>
      <c r="C33" s="40">
        <v>0</v>
      </c>
      <c r="D33" s="40">
        <v>0</v>
      </c>
      <c r="E33" s="40"/>
      <c r="F33" s="40">
        <v>0</v>
      </c>
      <c r="G33" s="40"/>
      <c r="H33" s="40">
        <v>0</v>
      </c>
      <c r="I33" s="40">
        <v>0</v>
      </c>
      <c r="J33" s="40">
        <v>0</v>
      </c>
      <c r="K33" s="40">
        <v>0</v>
      </c>
    </row>
    <row r="34" spans="1:11" x14ac:dyDescent="0.25">
      <c r="A34" s="40">
        <v>8</v>
      </c>
      <c r="B34" s="43" t="s">
        <v>111</v>
      </c>
      <c r="C34" s="40">
        <v>17</v>
      </c>
      <c r="D34" s="40">
        <v>128.46</v>
      </c>
      <c r="E34" s="40">
        <v>0</v>
      </c>
      <c r="F34" s="40">
        <v>0</v>
      </c>
      <c r="G34" s="40"/>
      <c r="H34" s="40">
        <v>0</v>
      </c>
      <c r="I34" s="40"/>
      <c r="J34" s="40">
        <v>0</v>
      </c>
      <c r="K34" s="40">
        <v>0</v>
      </c>
    </row>
    <row r="35" spans="1:11" x14ac:dyDescent="0.25">
      <c r="A35" s="40">
        <v>9</v>
      </c>
      <c r="B35" s="43" t="s">
        <v>219</v>
      </c>
      <c r="C35" s="40">
        <v>13880</v>
      </c>
      <c r="D35" s="40">
        <v>4687.5</v>
      </c>
      <c r="E35" s="40">
        <v>0</v>
      </c>
      <c r="F35" s="40">
        <v>0</v>
      </c>
      <c r="G35" s="40"/>
      <c r="H35" s="40">
        <v>0</v>
      </c>
      <c r="I35" s="40"/>
      <c r="J35" s="40">
        <v>0</v>
      </c>
      <c r="K35" s="40">
        <v>0</v>
      </c>
    </row>
    <row r="36" spans="1:11" x14ac:dyDescent="0.25">
      <c r="A36" s="40">
        <v>10</v>
      </c>
      <c r="B36" s="43" t="s">
        <v>125</v>
      </c>
      <c r="C36" s="40">
        <v>2</v>
      </c>
      <c r="D36" s="40">
        <v>95.03</v>
      </c>
      <c r="E36" s="40">
        <v>0</v>
      </c>
      <c r="F36" s="40">
        <v>0</v>
      </c>
      <c r="G36" s="40"/>
      <c r="H36" s="40">
        <v>0</v>
      </c>
      <c r="I36" s="40"/>
      <c r="J36" s="40">
        <v>0</v>
      </c>
      <c r="K36" s="40">
        <v>0</v>
      </c>
    </row>
    <row r="37" spans="1:11" x14ac:dyDescent="0.25">
      <c r="A37" s="41" t="s">
        <v>220</v>
      </c>
      <c r="B37" s="44" t="s">
        <v>188</v>
      </c>
      <c r="C37" s="41">
        <v>17390</v>
      </c>
      <c r="D37" s="41">
        <v>16379.99</v>
      </c>
      <c r="E37" s="41">
        <v>767.41</v>
      </c>
      <c r="F37" s="41">
        <v>697.96</v>
      </c>
      <c r="G37" s="41">
        <v>91</v>
      </c>
      <c r="H37" s="41">
        <v>69.45</v>
      </c>
      <c r="I37" s="41">
        <v>9</v>
      </c>
      <c r="J37" s="41">
        <v>570.55999999999995</v>
      </c>
      <c r="K37" s="41">
        <v>3</v>
      </c>
    </row>
    <row r="38" spans="1:11" x14ac:dyDescent="0.25">
      <c r="A38" s="45">
        <v>1</v>
      </c>
      <c r="B38" s="43" t="s">
        <v>221</v>
      </c>
      <c r="C38" s="45">
        <v>35674</v>
      </c>
      <c r="D38" s="45">
        <v>39727.43</v>
      </c>
      <c r="E38" s="45">
        <v>28247.83</v>
      </c>
      <c r="F38" s="45">
        <v>21045.32</v>
      </c>
      <c r="G38" s="45">
        <v>75</v>
      </c>
      <c r="H38" s="45">
        <v>7202.51</v>
      </c>
      <c r="I38" s="45">
        <v>25</v>
      </c>
      <c r="J38" s="45">
        <v>9680.74</v>
      </c>
      <c r="K38" s="45">
        <v>24</v>
      </c>
    </row>
    <row r="39" spans="1:11" x14ac:dyDescent="0.25">
      <c r="A39" s="46" t="s">
        <v>222</v>
      </c>
      <c r="B39" s="44" t="s">
        <v>188</v>
      </c>
      <c r="C39" s="46">
        <v>35674</v>
      </c>
      <c r="D39" s="46">
        <v>39727.43</v>
      </c>
      <c r="E39" s="46">
        <v>28247.83</v>
      </c>
      <c r="F39" s="46">
        <v>21045.32</v>
      </c>
      <c r="G39" s="46">
        <v>75</v>
      </c>
      <c r="H39" s="46">
        <v>7202.51</v>
      </c>
      <c r="I39" s="46">
        <v>25</v>
      </c>
      <c r="J39" s="46">
        <v>9680.74</v>
      </c>
      <c r="K39" s="46">
        <v>24</v>
      </c>
    </row>
    <row r="40" spans="1:11" x14ac:dyDescent="0.25">
      <c r="A40" s="45">
        <v>1</v>
      </c>
      <c r="B40" s="43" t="s">
        <v>117</v>
      </c>
      <c r="C40" s="45">
        <v>33000</v>
      </c>
      <c r="D40" s="45">
        <v>112069.03</v>
      </c>
      <c r="E40" s="45">
        <v>8554.25</v>
      </c>
      <c r="F40" s="45">
        <v>832.1</v>
      </c>
      <c r="G40" s="45">
        <v>10</v>
      </c>
      <c r="H40" s="45">
        <v>7722.15</v>
      </c>
      <c r="I40" s="45">
        <v>90</v>
      </c>
      <c r="J40" s="45">
        <v>7705.98</v>
      </c>
      <c r="K40" s="45">
        <v>7</v>
      </c>
    </row>
    <row r="41" spans="1:11" x14ac:dyDescent="0.25">
      <c r="A41" s="45">
        <v>2</v>
      </c>
      <c r="B41" s="43" t="s">
        <v>223</v>
      </c>
      <c r="C41" s="45">
        <v>1537</v>
      </c>
      <c r="D41" s="45">
        <v>4670.99</v>
      </c>
      <c r="E41" s="45">
        <v>447.1</v>
      </c>
      <c r="F41" s="45">
        <v>410.89</v>
      </c>
      <c r="G41" s="45">
        <v>92</v>
      </c>
      <c r="H41" s="45">
        <v>36.21</v>
      </c>
      <c r="I41" s="45">
        <v>8</v>
      </c>
      <c r="J41" s="45">
        <v>807.99</v>
      </c>
      <c r="K41" s="45">
        <v>17</v>
      </c>
    </row>
    <row r="42" spans="1:11" x14ac:dyDescent="0.25">
      <c r="A42" s="45">
        <v>3</v>
      </c>
      <c r="B42" s="43" t="s">
        <v>121</v>
      </c>
      <c r="C42" s="45">
        <v>1288</v>
      </c>
      <c r="D42" s="45">
        <v>3267.55</v>
      </c>
      <c r="E42" s="45">
        <v>215</v>
      </c>
      <c r="F42" s="45">
        <v>196</v>
      </c>
      <c r="G42" s="45">
        <v>91</v>
      </c>
      <c r="H42" s="45">
        <v>19</v>
      </c>
      <c r="I42" s="45">
        <v>9</v>
      </c>
      <c r="J42" s="45">
        <v>85</v>
      </c>
      <c r="K42" s="45">
        <v>3</v>
      </c>
    </row>
    <row r="43" spans="1:11" x14ac:dyDescent="0.25">
      <c r="A43" s="45">
        <v>4</v>
      </c>
      <c r="B43" s="43" t="s">
        <v>123</v>
      </c>
      <c r="C43" s="45">
        <v>907</v>
      </c>
      <c r="D43" s="45">
        <v>1741</v>
      </c>
      <c r="E43" s="45">
        <v>0</v>
      </c>
      <c r="F43" s="45">
        <v>0</v>
      </c>
      <c r="G43" s="45"/>
      <c r="H43" s="45">
        <v>0</v>
      </c>
      <c r="I43" s="45"/>
      <c r="J43" s="45">
        <v>155.33000000000001</v>
      </c>
      <c r="K43" s="45">
        <v>9</v>
      </c>
    </row>
    <row r="44" spans="1:11" x14ac:dyDescent="0.25">
      <c r="A44" s="46" t="s">
        <v>241</v>
      </c>
      <c r="B44" s="44" t="s">
        <v>188</v>
      </c>
      <c r="C44" s="46">
        <v>196811</v>
      </c>
      <c r="D44" s="46">
        <v>411201.11</v>
      </c>
      <c r="E44" s="46">
        <v>114278.09</v>
      </c>
      <c r="F44" s="46">
        <v>78432.460000000006</v>
      </c>
      <c r="G44" s="46">
        <v>69</v>
      </c>
      <c r="H44" s="46">
        <v>35845.629999999997</v>
      </c>
      <c r="I44" s="46">
        <v>31</v>
      </c>
      <c r="J44" s="46">
        <v>27944.27</v>
      </c>
      <c r="K44" s="46">
        <v>7</v>
      </c>
    </row>
    <row r="45" spans="1:11" x14ac:dyDescent="0.25">
      <c r="A45" s="45">
        <v>1</v>
      </c>
      <c r="B45" s="43" t="s">
        <v>242</v>
      </c>
      <c r="C45" s="45">
        <v>71</v>
      </c>
      <c r="D45" s="45">
        <v>19183.09</v>
      </c>
      <c r="E45" s="45">
        <v>0</v>
      </c>
      <c r="F45" s="45">
        <v>0</v>
      </c>
      <c r="G45" s="45"/>
      <c r="H45" s="45">
        <v>0</v>
      </c>
      <c r="I45" s="45"/>
      <c r="J45" s="45">
        <v>0</v>
      </c>
      <c r="K45" s="45">
        <v>0</v>
      </c>
    </row>
    <row r="46" spans="1:11" x14ac:dyDescent="0.25">
      <c r="A46" s="45">
        <v>2</v>
      </c>
      <c r="B46" s="43" t="s">
        <v>243</v>
      </c>
      <c r="C46" s="45">
        <v>0</v>
      </c>
      <c r="D46" s="45">
        <v>40297.35</v>
      </c>
      <c r="E46" s="45">
        <v>0</v>
      </c>
      <c r="F46" s="45">
        <v>0</v>
      </c>
      <c r="G46" s="45"/>
      <c r="H46" s="45">
        <v>0</v>
      </c>
      <c r="I46" s="45"/>
      <c r="J46" s="45">
        <v>0</v>
      </c>
      <c r="K46" s="45">
        <v>0</v>
      </c>
    </row>
    <row r="47" spans="1:11" x14ac:dyDescent="0.25">
      <c r="A47" s="46" t="s">
        <v>224</v>
      </c>
      <c r="B47" s="44" t="s">
        <v>188</v>
      </c>
      <c r="C47" s="46">
        <v>196882</v>
      </c>
      <c r="D47" s="46">
        <v>470681.55</v>
      </c>
      <c r="E47" s="46">
        <v>114278.09</v>
      </c>
      <c r="F47" s="46">
        <v>78432.460000000006</v>
      </c>
      <c r="G47" s="46">
        <v>69</v>
      </c>
      <c r="H47" s="46">
        <v>35845.629999999997</v>
      </c>
      <c r="I47" s="46">
        <v>31</v>
      </c>
      <c r="J47" s="46">
        <v>27944.27</v>
      </c>
      <c r="K47" s="46">
        <v>6</v>
      </c>
    </row>
    <row r="48" spans="1:11" x14ac:dyDescent="0.25">
      <c r="A48" s="256">
        <v>18</v>
      </c>
      <c r="B48" s="256"/>
      <c r="C48" s="256"/>
      <c r="D48" s="256"/>
      <c r="E48" s="256"/>
      <c r="F48" s="256"/>
      <c r="G48" s="256"/>
      <c r="H48" s="256"/>
      <c r="I48" s="256"/>
      <c r="J48" s="256"/>
      <c r="K48" s="256"/>
    </row>
    <row r="49" spans="1:11" x14ac:dyDescent="0.25">
      <c r="A49" s="257"/>
      <c r="B49" s="257"/>
      <c r="C49" s="257"/>
      <c r="D49" s="257"/>
      <c r="E49" s="257"/>
      <c r="F49" s="257"/>
      <c r="G49" s="257"/>
      <c r="H49" s="257"/>
      <c r="I49" s="257"/>
      <c r="J49" s="257"/>
      <c r="K49" s="257"/>
    </row>
    <row r="50" spans="1:11" x14ac:dyDescent="0.25">
      <c r="A50" s="257"/>
      <c r="B50" s="257"/>
      <c r="C50" s="257"/>
      <c r="D50" s="257"/>
      <c r="E50" s="257"/>
      <c r="F50" s="257"/>
      <c r="G50" s="257"/>
      <c r="H50" s="257"/>
      <c r="I50" s="257"/>
      <c r="J50" s="257"/>
      <c r="K50" s="257"/>
    </row>
  </sheetData>
  <mergeCells count="3">
    <mergeCell ref="A2:K2"/>
    <mergeCell ref="A3:K3"/>
    <mergeCell ref="A48:K50"/>
  </mergeCells>
  <pageMargins left="0.7" right="0.7" top="0.75" bottom="0.75" header="0.3" footer="0.3"/>
  <pageSetup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7"/>
  <sheetViews>
    <sheetView topLeftCell="A10" workbookViewId="0">
      <selection activeCell="O14" sqref="O14"/>
    </sheetView>
  </sheetViews>
  <sheetFormatPr defaultRowHeight="15" x14ac:dyDescent="0.25"/>
  <cols>
    <col min="1" max="1" width="9" bestFit="1" customWidth="1"/>
    <col min="2" max="2" width="11" bestFit="1" customWidth="1"/>
    <col min="3" max="3" width="10" customWidth="1"/>
    <col min="4" max="4" width="9.5703125" bestFit="1" customWidth="1"/>
    <col min="5" max="5" width="10.28515625" customWidth="1"/>
    <col min="7" max="7" width="5.28515625" customWidth="1"/>
    <col min="8" max="8" width="10" customWidth="1"/>
    <col min="9" max="9" width="10.5703125" customWidth="1"/>
    <col min="10" max="10" width="10.42578125" customWidth="1"/>
    <col min="11" max="11" width="10.140625" customWidth="1"/>
  </cols>
  <sheetData>
    <row r="2" spans="1:11" x14ac:dyDescent="0.25">
      <c r="A2" s="275" t="s">
        <v>894</v>
      </c>
      <c r="B2" s="276"/>
      <c r="C2" s="276"/>
      <c r="D2" s="276"/>
      <c r="E2" s="276"/>
      <c r="F2" s="276"/>
      <c r="G2" s="276"/>
      <c r="H2" s="276"/>
      <c r="I2" s="276"/>
      <c r="J2" s="276"/>
      <c r="K2" s="276"/>
    </row>
    <row r="3" spans="1:11" x14ac:dyDescent="0.25">
      <c r="A3" s="274" t="s">
        <v>231</v>
      </c>
      <c r="B3" s="273"/>
      <c r="C3" s="273"/>
      <c r="D3" s="273"/>
      <c r="E3" s="273"/>
      <c r="F3" s="273"/>
      <c r="G3" s="273"/>
      <c r="H3" s="273"/>
      <c r="I3" s="273"/>
      <c r="J3" s="273"/>
      <c r="K3" s="273"/>
    </row>
    <row r="4" spans="1:11" ht="45" x14ac:dyDescent="0.25">
      <c r="A4" s="39" t="s">
        <v>129</v>
      </c>
      <c r="B4" s="42" t="s">
        <v>204</v>
      </c>
      <c r="C4" s="39" t="s">
        <v>251</v>
      </c>
      <c r="D4" s="39" t="s">
        <v>252</v>
      </c>
      <c r="E4" s="39" t="s">
        <v>253</v>
      </c>
      <c r="F4" s="39" t="s">
        <v>254</v>
      </c>
      <c r="G4" s="39" t="s">
        <v>255</v>
      </c>
      <c r="H4" s="39" t="s">
        <v>256</v>
      </c>
      <c r="I4" s="39" t="s">
        <v>257</v>
      </c>
      <c r="J4" s="39" t="s">
        <v>258</v>
      </c>
      <c r="K4" s="39" t="s">
        <v>259</v>
      </c>
    </row>
    <row r="5" spans="1:11" x14ac:dyDescent="0.25">
      <c r="A5" s="45">
        <v>1</v>
      </c>
      <c r="B5" s="43" t="s">
        <v>55</v>
      </c>
      <c r="C5" s="45">
        <v>99</v>
      </c>
      <c r="D5" s="45">
        <v>294.02</v>
      </c>
      <c r="E5" s="45">
        <v>17.5</v>
      </c>
      <c r="F5" s="45">
        <v>16.25</v>
      </c>
      <c r="G5" s="45">
        <v>93</v>
      </c>
      <c r="H5" s="45">
        <v>1.25</v>
      </c>
      <c r="I5" s="45">
        <v>7</v>
      </c>
      <c r="J5" s="45">
        <v>25.25</v>
      </c>
      <c r="K5" s="45">
        <v>9</v>
      </c>
    </row>
    <row r="6" spans="1:11" x14ac:dyDescent="0.25">
      <c r="A6" s="45">
        <v>2</v>
      </c>
      <c r="B6" s="43" t="s">
        <v>215</v>
      </c>
      <c r="C6" s="45">
        <v>0</v>
      </c>
      <c r="D6" s="45">
        <v>0</v>
      </c>
      <c r="E6" s="45">
        <v>0</v>
      </c>
      <c r="F6" s="45">
        <v>0</v>
      </c>
      <c r="G6" s="45"/>
      <c r="H6" s="45">
        <v>0</v>
      </c>
      <c r="I6" s="45"/>
      <c r="J6" s="45">
        <v>0</v>
      </c>
      <c r="K6" s="45">
        <v>0</v>
      </c>
    </row>
    <row r="7" spans="1:11" x14ac:dyDescent="0.25">
      <c r="A7" s="45">
        <v>3</v>
      </c>
      <c r="B7" s="43" t="s">
        <v>61</v>
      </c>
      <c r="C7" s="45">
        <v>666</v>
      </c>
      <c r="D7" s="45">
        <v>243.04</v>
      </c>
      <c r="E7" s="45">
        <v>0</v>
      </c>
      <c r="F7" s="45">
        <v>0</v>
      </c>
      <c r="G7" s="45"/>
      <c r="H7" s="45">
        <v>0</v>
      </c>
      <c r="I7" s="45"/>
      <c r="J7" s="45">
        <v>27.48</v>
      </c>
      <c r="K7" s="45">
        <v>11</v>
      </c>
    </row>
    <row r="8" spans="1:11" x14ac:dyDescent="0.25">
      <c r="A8" s="45">
        <v>4</v>
      </c>
      <c r="B8" s="43" t="s">
        <v>63</v>
      </c>
      <c r="C8" s="45">
        <v>169</v>
      </c>
      <c r="D8" s="45">
        <v>287.25</v>
      </c>
      <c r="E8" s="45">
        <v>0</v>
      </c>
      <c r="F8" s="45">
        <v>0</v>
      </c>
      <c r="G8" s="45"/>
      <c r="H8" s="45">
        <v>0</v>
      </c>
      <c r="I8" s="45"/>
      <c r="J8" s="45">
        <v>11.95</v>
      </c>
      <c r="K8" s="45">
        <v>4</v>
      </c>
    </row>
    <row r="9" spans="1:11" x14ac:dyDescent="0.25">
      <c r="A9" s="45">
        <v>5</v>
      </c>
      <c r="B9" s="43" t="s">
        <v>65</v>
      </c>
      <c r="C9" s="45">
        <v>0</v>
      </c>
      <c r="D9" s="45">
        <v>0</v>
      </c>
      <c r="E9" s="45">
        <v>0</v>
      </c>
      <c r="F9" s="45">
        <v>0</v>
      </c>
      <c r="G9" s="45"/>
      <c r="H9" s="45">
        <v>0</v>
      </c>
      <c r="I9" s="45"/>
      <c r="J9" s="45">
        <v>0</v>
      </c>
      <c r="K9" s="45">
        <v>0</v>
      </c>
    </row>
    <row r="10" spans="1:11" x14ac:dyDescent="0.25">
      <c r="A10" s="45">
        <v>6</v>
      </c>
      <c r="B10" s="43" t="s">
        <v>67</v>
      </c>
      <c r="C10" s="45">
        <v>288</v>
      </c>
      <c r="D10" s="45">
        <v>1575.56</v>
      </c>
      <c r="E10" s="45">
        <v>240</v>
      </c>
      <c r="F10" s="45">
        <v>90</v>
      </c>
      <c r="G10" s="45">
        <v>38</v>
      </c>
      <c r="H10" s="45">
        <v>150</v>
      </c>
      <c r="I10" s="45">
        <v>62</v>
      </c>
      <c r="J10" s="45">
        <v>150</v>
      </c>
      <c r="K10" s="45">
        <v>10</v>
      </c>
    </row>
    <row r="11" spans="1:11" x14ac:dyDescent="0.25">
      <c r="A11" s="45">
        <v>7</v>
      </c>
      <c r="B11" s="43" t="s">
        <v>69</v>
      </c>
      <c r="C11" s="45">
        <v>237</v>
      </c>
      <c r="D11" s="45">
        <v>205.79</v>
      </c>
      <c r="E11" s="45">
        <v>9.6</v>
      </c>
      <c r="F11" s="45">
        <v>7.76</v>
      </c>
      <c r="G11" s="45">
        <v>81</v>
      </c>
      <c r="H11" s="45">
        <v>1.84</v>
      </c>
      <c r="I11" s="45">
        <v>19</v>
      </c>
      <c r="J11" s="45">
        <v>1.27</v>
      </c>
      <c r="K11" s="45">
        <v>1</v>
      </c>
    </row>
    <row r="12" spans="1:11" x14ac:dyDescent="0.25">
      <c r="A12" s="45">
        <v>8</v>
      </c>
      <c r="B12" s="43" t="s">
        <v>73</v>
      </c>
      <c r="C12" s="45">
        <v>0</v>
      </c>
      <c r="D12" s="45">
        <v>0</v>
      </c>
      <c r="E12" s="45">
        <v>0</v>
      </c>
      <c r="F12" s="45">
        <v>0</v>
      </c>
      <c r="G12" s="45"/>
      <c r="H12" s="45">
        <v>0</v>
      </c>
      <c r="I12" s="45"/>
      <c r="J12" s="45">
        <v>0</v>
      </c>
      <c r="K12" s="45"/>
    </row>
    <row r="13" spans="1:11" x14ac:dyDescent="0.25">
      <c r="A13" s="45">
        <v>9</v>
      </c>
      <c r="B13" s="43" t="s">
        <v>75</v>
      </c>
      <c r="C13" s="45">
        <v>17</v>
      </c>
      <c r="D13" s="45">
        <v>120.48</v>
      </c>
      <c r="E13" s="45">
        <v>0</v>
      </c>
      <c r="F13" s="45">
        <v>0</v>
      </c>
      <c r="G13" s="45"/>
      <c r="H13" s="45">
        <v>0</v>
      </c>
      <c r="I13" s="45"/>
      <c r="J13" s="45">
        <v>0</v>
      </c>
      <c r="K13" s="45">
        <v>0</v>
      </c>
    </row>
    <row r="14" spans="1:11" x14ac:dyDescent="0.25">
      <c r="A14" s="45">
        <v>10</v>
      </c>
      <c r="B14" s="43" t="s">
        <v>77</v>
      </c>
      <c r="C14" s="45">
        <v>66</v>
      </c>
      <c r="D14" s="45">
        <v>7406.39</v>
      </c>
      <c r="E14" s="45">
        <v>1508.5</v>
      </c>
      <c r="F14" s="45">
        <v>19.5</v>
      </c>
      <c r="G14" s="45">
        <v>1</v>
      </c>
      <c r="H14" s="45">
        <v>1489</v>
      </c>
      <c r="I14" s="45">
        <v>99</v>
      </c>
      <c r="J14" s="45">
        <v>0</v>
      </c>
      <c r="K14" s="45">
        <v>0</v>
      </c>
    </row>
    <row r="15" spans="1:11" x14ac:dyDescent="0.25">
      <c r="A15" s="45">
        <v>11</v>
      </c>
      <c r="B15" s="43" t="s">
        <v>79</v>
      </c>
      <c r="C15" s="45">
        <v>7</v>
      </c>
      <c r="D15" s="45">
        <v>824.53</v>
      </c>
      <c r="E15" s="45">
        <v>813.55</v>
      </c>
      <c r="F15" s="45">
        <v>1.35</v>
      </c>
      <c r="G15" s="45">
        <v>0</v>
      </c>
      <c r="H15" s="45">
        <v>812.2</v>
      </c>
      <c r="I15" s="45">
        <v>100</v>
      </c>
      <c r="J15" s="45">
        <v>811.19</v>
      </c>
      <c r="K15" s="45">
        <v>98</v>
      </c>
    </row>
    <row r="16" spans="1:11" x14ac:dyDescent="0.25">
      <c r="A16" s="45">
        <v>12</v>
      </c>
      <c r="B16" s="43" t="s">
        <v>81</v>
      </c>
      <c r="C16" s="45">
        <v>1</v>
      </c>
      <c r="D16" s="45">
        <v>0.23</v>
      </c>
      <c r="E16" s="45">
        <v>0</v>
      </c>
      <c r="F16" s="45">
        <v>0</v>
      </c>
      <c r="G16" s="45"/>
      <c r="H16" s="45">
        <v>0</v>
      </c>
      <c r="I16" s="45"/>
      <c r="J16" s="45">
        <v>0</v>
      </c>
      <c r="K16" s="45">
        <v>0</v>
      </c>
    </row>
    <row r="17" spans="1:11" x14ac:dyDescent="0.25">
      <c r="A17" s="45">
        <v>13</v>
      </c>
      <c r="B17" s="43" t="s">
        <v>83</v>
      </c>
      <c r="C17" s="45">
        <v>1052</v>
      </c>
      <c r="D17" s="45">
        <v>604.45000000000005</v>
      </c>
      <c r="E17" s="45">
        <v>0</v>
      </c>
      <c r="F17" s="45">
        <v>0</v>
      </c>
      <c r="G17" s="45"/>
      <c r="H17" s="45">
        <v>0</v>
      </c>
      <c r="I17" s="45"/>
      <c r="J17" s="45">
        <v>0</v>
      </c>
      <c r="K17" s="45">
        <v>0</v>
      </c>
    </row>
    <row r="18" spans="1:11" x14ac:dyDescent="0.25">
      <c r="A18" s="45">
        <v>14</v>
      </c>
      <c r="B18" s="43" t="s">
        <v>216</v>
      </c>
      <c r="C18" s="45">
        <v>0</v>
      </c>
      <c r="D18" s="45">
        <v>0</v>
      </c>
      <c r="E18" s="45">
        <v>0</v>
      </c>
      <c r="F18" s="45">
        <v>0</v>
      </c>
      <c r="G18" s="45"/>
      <c r="H18" s="45">
        <v>0</v>
      </c>
      <c r="I18" s="45"/>
      <c r="J18" s="45">
        <v>0</v>
      </c>
      <c r="K18" s="45">
        <v>0</v>
      </c>
    </row>
    <row r="19" spans="1:11" x14ac:dyDescent="0.25">
      <c r="A19" s="45">
        <v>15</v>
      </c>
      <c r="B19" s="43" t="s">
        <v>87</v>
      </c>
      <c r="C19" s="45">
        <v>70650</v>
      </c>
      <c r="D19" s="45">
        <v>55326.89</v>
      </c>
      <c r="E19" s="45">
        <v>19320.41</v>
      </c>
      <c r="F19" s="45">
        <v>13568.25</v>
      </c>
      <c r="G19" s="45">
        <v>70</v>
      </c>
      <c r="H19" s="45">
        <v>5752.16</v>
      </c>
      <c r="I19" s="45">
        <v>30</v>
      </c>
      <c r="J19" s="45">
        <v>898.99</v>
      </c>
      <c r="K19" s="45">
        <v>2</v>
      </c>
    </row>
    <row r="20" spans="1:11" x14ac:dyDescent="0.25">
      <c r="A20" s="45">
        <v>16</v>
      </c>
      <c r="B20" s="43" t="s">
        <v>89</v>
      </c>
      <c r="C20" s="45">
        <v>114</v>
      </c>
      <c r="D20" s="45">
        <v>93.59</v>
      </c>
      <c r="E20" s="45">
        <v>11.25</v>
      </c>
      <c r="F20" s="45">
        <v>2.15</v>
      </c>
      <c r="G20" s="45">
        <v>19</v>
      </c>
      <c r="H20" s="45">
        <v>9.1</v>
      </c>
      <c r="I20" s="45">
        <v>81</v>
      </c>
      <c r="J20" s="45">
        <v>11.25</v>
      </c>
      <c r="K20" s="45">
        <v>12</v>
      </c>
    </row>
    <row r="21" spans="1:11" x14ac:dyDescent="0.25">
      <c r="A21" s="45">
        <v>17</v>
      </c>
      <c r="B21" s="43" t="s">
        <v>91</v>
      </c>
      <c r="C21" s="45">
        <v>3516</v>
      </c>
      <c r="D21" s="45">
        <v>5474.39</v>
      </c>
      <c r="E21" s="45">
        <v>659</v>
      </c>
      <c r="F21" s="45">
        <v>462</v>
      </c>
      <c r="G21" s="45">
        <v>70</v>
      </c>
      <c r="H21" s="45">
        <v>197</v>
      </c>
      <c r="I21" s="45">
        <v>30</v>
      </c>
      <c r="J21" s="45">
        <v>521</v>
      </c>
      <c r="K21" s="45">
        <v>10</v>
      </c>
    </row>
    <row r="22" spans="1:11" x14ac:dyDescent="0.25">
      <c r="A22" s="45">
        <v>18</v>
      </c>
      <c r="B22" s="43" t="s">
        <v>93</v>
      </c>
      <c r="C22" s="45">
        <v>219</v>
      </c>
      <c r="D22" s="45">
        <v>78.41</v>
      </c>
      <c r="E22" s="45">
        <v>26.45</v>
      </c>
      <c r="F22" s="45">
        <v>7.68</v>
      </c>
      <c r="G22" s="45">
        <v>29</v>
      </c>
      <c r="H22" s="45">
        <v>18.77</v>
      </c>
      <c r="I22" s="45">
        <v>71</v>
      </c>
      <c r="J22" s="45">
        <v>36.75</v>
      </c>
      <c r="K22" s="45">
        <v>47</v>
      </c>
    </row>
    <row r="23" spans="1:11" x14ac:dyDescent="0.25">
      <c r="A23" s="45">
        <v>19</v>
      </c>
      <c r="B23" s="43" t="s">
        <v>95</v>
      </c>
      <c r="C23" s="45">
        <v>156</v>
      </c>
      <c r="D23" s="45">
        <v>311.66000000000003</v>
      </c>
      <c r="E23" s="45">
        <v>15.47</v>
      </c>
      <c r="F23" s="45">
        <v>0</v>
      </c>
      <c r="G23" s="45">
        <v>0</v>
      </c>
      <c r="H23" s="45">
        <v>15.47</v>
      </c>
      <c r="I23" s="45">
        <v>100</v>
      </c>
      <c r="J23" s="45">
        <v>0</v>
      </c>
      <c r="K23" s="45">
        <v>0</v>
      </c>
    </row>
    <row r="24" spans="1:11" x14ac:dyDescent="0.25">
      <c r="A24" s="45">
        <v>20</v>
      </c>
      <c r="B24" s="43" t="s">
        <v>97</v>
      </c>
      <c r="C24" s="45">
        <v>91</v>
      </c>
      <c r="D24" s="45">
        <v>180.6</v>
      </c>
      <c r="E24" s="45">
        <v>0</v>
      </c>
      <c r="F24" s="45">
        <v>0</v>
      </c>
      <c r="G24" s="45"/>
      <c r="H24" s="45">
        <v>0</v>
      </c>
      <c r="I24" s="45"/>
      <c r="J24" s="45">
        <v>0</v>
      </c>
      <c r="K24" s="45">
        <v>0</v>
      </c>
    </row>
    <row r="25" spans="1:11" x14ac:dyDescent="0.25">
      <c r="A25" s="45">
        <v>21</v>
      </c>
      <c r="B25" s="43" t="s">
        <v>217</v>
      </c>
      <c r="C25" s="45">
        <v>50</v>
      </c>
      <c r="D25" s="45">
        <v>25.27</v>
      </c>
      <c r="E25" s="45">
        <v>0</v>
      </c>
      <c r="F25" s="45">
        <v>0</v>
      </c>
      <c r="G25" s="45"/>
      <c r="H25" s="45">
        <v>0</v>
      </c>
      <c r="I25" s="45"/>
      <c r="J25" s="45">
        <v>0</v>
      </c>
      <c r="K25" s="45">
        <v>0</v>
      </c>
    </row>
    <row r="26" spans="1:11" x14ac:dyDescent="0.25">
      <c r="A26" s="46" t="s">
        <v>218</v>
      </c>
      <c r="B26" s="44" t="s">
        <v>188</v>
      </c>
      <c r="C26" s="46">
        <v>77398</v>
      </c>
      <c r="D26" s="46">
        <v>73052.55</v>
      </c>
      <c r="E26" s="46">
        <v>22621.73</v>
      </c>
      <c r="F26" s="46">
        <v>14174.94</v>
      </c>
      <c r="G26" s="46">
        <v>63</v>
      </c>
      <c r="H26" s="46">
        <v>8446.7900000000009</v>
      </c>
      <c r="I26" s="46">
        <v>37</v>
      </c>
      <c r="J26" s="46">
        <v>2495.13</v>
      </c>
      <c r="K26" s="46">
        <v>3</v>
      </c>
    </row>
    <row r="27" spans="1:11" x14ac:dyDescent="0.25">
      <c r="A27" s="40">
        <v>1</v>
      </c>
      <c r="B27" s="43" t="s">
        <v>103</v>
      </c>
      <c r="C27" s="40">
        <v>1097</v>
      </c>
      <c r="D27" s="40">
        <v>384.19</v>
      </c>
      <c r="E27" s="40">
        <v>194.98</v>
      </c>
      <c r="F27" s="40">
        <v>165.78</v>
      </c>
      <c r="G27" s="40">
        <v>85</v>
      </c>
      <c r="H27" s="40">
        <v>29.2</v>
      </c>
      <c r="I27" s="40">
        <v>15</v>
      </c>
      <c r="J27" s="40">
        <v>0.4</v>
      </c>
      <c r="K27" s="40">
        <v>0</v>
      </c>
    </row>
    <row r="28" spans="1:11" x14ac:dyDescent="0.25">
      <c r="A28" s="40">
        <v>2</v>
      </c>
      <c r="B28" s="43" t="s">
        <v>101</v>
      </c>
      <c r="C28" s="40">
        <v>24</v>
      </c>
      <c r="D28" s="40">
        <v>23.67</v>
      </c>
      <c r="E28" s="40">
        <v>0</v>
      </c>
      <c r="F28" s="40">
        <v>0</v>
      </c>
      <c r="G28" s="40"/>
      <c r="H28" s="40">
        <v>0</v>
      </c>
      <c r="I28" s="40"/>
      <c r="J28" s="40">
        <v>9.31</v>
      </c>
      <c r="K28" s="40">
        <v>39</v>
      </c>
    </row>
    <row r="29" spans="1:11" x14ac:dyDescent="0.25">
      <c r="A29" s="40">
        <v>3</v>
      </c>
      <c r="B29" s="43" t="s">
        <v>105</v>
      </c>
      <c r="C29" s="40">
        <v>137</v>
      </c>
      <c r="D29" s="40">
        <v>136.41</v>
      </c>
      <c r="E29" s="40">
        <v>0</v>
      </c>
      <c r="F29" s="40">
        <v>0</v>
      </c>
      <c r="G29" s="40"/>
      <c r="H29" s="40">
        <v>0</v>
      </c>
      <c r="I29" s="40"/>
      <c r="J29" s="40">
        <v>0</v>
      </c>
      <c r="K29" s="40">
        <v>0</v>
      </c>
    </row>
    <row r="30" spans="1:11" x14ac:dyDescent="0.25">
      <c r="A30" s="40">
        <v>4</v>
      </c>
      <c r="B30" s="43" t="s">
        <v>107</v>
      </c>
      <c r="C30" s="40">
        <v>58</v>
      </c>
      <c r="D30" s="40">
        <v>146.51</v>
      </c>
      <c r="E30" s="40">
        <v>0</v>
      </c>
      <c r="F30" s="40">
        <v>0</v>
      </c>
      <c r="G30" s="40"/>
      <c r="H30" s="40">
        <v>0</v>
      </c>
      <c r="I30" s="40"/>
      <c r="J30" s="40">
        <v>0</v>
      </c>
      <c r="K30" s="40">
        <v>0</v>
      </c>
    </row>
    <row r="31" spans="1:11" x14ac:dyDescent="0.25">
      <c r="A31" s="40">
        <v>5</v>
      </c>
      <c r="B31" s="43" t="s">
        <v>99</v>
      </c>
      <c r="C31" s="40">
        <v>111</v>
      </c>
      <c r="D31" s="40">
        <v>248.26</v>
      </c>
      <c r="E31" s="40">
        <v>0</v>
      </c>
      <c r="F31" s="40">
        <v>0</v>
      </c>
      <c r="G31" s="40"/>
      <c r="H31" s="40">
        <v>0</v>
      </c>
      <c r="I31" s="40"/>
      <c r="J31" s="40">
        <v>0</v>
      </c>
      <c r="K31" s="40">
        <v>0</v>
      </c>
    </row>
    <row r="32" spans="1:11" x14ac:dyDescent="0.25">
      <c r="A32" s="40">
        <v>6</v>
      </c>
      <c r="B32" s="43" t="s">
        <v>113</v>
      </c>
      <c r="C32" s="40">
        <v>0</v>
      </c>
      <c r="D32" s="40">
        <v>0</v>
      </c>
      <c r="E32" s="40">
        <v>0</v>
      </c>
      <c r="F32" s="40">
        <v>0</v>
      </c>
      <c r="G32" s="40"/>
      <c r="H32" s="40">
        <v>0</v>
      </c>
      <c r="I32" s="40"/>
      <c r="J32" s="40">
        <v>0</v>
      </c>
      <c r="K32" s="40">
        <v>0</v>
      </c>
    </row>
    <row r="33" spans="1:11" x14ac:dyDescent="0.25">
      <c r="A33" s="40">
        <v>7</v>
      </c>
      <c r="B33" s="43" t="s">
        <v>109</v>
      </c>
      <c r="C33" s="40">
        <v>0</v>
      </c>
      <c r="D33" s="40">
        <v>0</v>
      </c>
      <c r="E33" s="40">
        <v>0</v>
      </c>
      <c r="F33" s="40">
        <v>0</v>
      </c>
      <c r="G33" s="40"/>
      <c r="H33" s="40">
        <v>0</v>
      </c>
      <c r="I33" s="40"/>
      <c r="J33" s="40">
        <v>0</v>
      </c>
      <c r="K33" s="40">
        <v>0</v>
      </c>
    </row>
    <row r="34" spans="1:11" x14ac:dyDescent="0.25">
      <c r="A34" s="40">
        <v>8</v>
      </c>
      <c r="B34" s="43" t="s">
        <v>111</v>
      </c>
      <c r="C34" s="40">
        <v>10</v>
      </c>
      <c r="D34" s="40">
        <v>7.72</v>
      </c>
      <c r="E34" s="40">
        <v>0</v>
      </c>
      <c r="F34" s="40">
        <v>0</v>
      </c>
      <c r="G34" s="40"/>
      <c r="H34" s="40">
        <v>0</v>
      </c>
      <c r="I34" s="40"/>
      <c r="J34" s="40">
        <v>0</v>
      </c>
      <c r="K34" s="40">
        <v>0</v>
      </c>
    </row>
    <row r="35" spans="1:11" x14ac:dyDescent="0.25">
      <c r="A35" s="40">
        <v>9</v>
      </c>
      <c r="B35" s="43" t="s">
        <v>219</v>
      </c>
      <c r="C35" s="40">
        <v>1308</v>
      </c>
      <c r="D35" s="40">
        <v>333.33</v>
      </c>
      <c r="E35" s="40">
        <v>0</v>
      </c>
      <c r="F35" s="40">
        <v>0</v>
      </c>
      <c r="G35" s="40"/>
      <c r="H35" s="40">
        <v>0</v>
      </c>
      <c r="I35" s="40"/>
      <c r="J35" s="40">
        <v>0</v>
      </c>
      <c r="K35" s="40">
        <v>0</v>
      </c>
    </row>
    <row r="36" spans="1:11" x14ac:dyDescent="0.25">
      <c r="A36" s="40">
        <v>10</v>
      </c>
      <c r="B36" s="43" t="s">
        <v>125</v>
      </c>
      <c r="C36" s="40">
        <v>0</v>
      </c>
      <c r="D36" s="40">
        <v>0</v>
      </c>
      <c r="E36" s="40">
        <v>0</v>
      </c>
      <c r="F36" s="40">
        <v>0</v>
      </c>
      <c r="G36" s="40"/>
      <c r="H36" s="40">
        <v>0</v>
      </c>
      <c r="I36" s="40"/>
      <c r="J36" s="40">
        <v>0</v>
      </c>
      <c r="K36" s="40">
        <v>0</v>
      </c>
    </row>
    <row r="37" spans="1:11" x14ac:dyDescent="0.25">
      <c r="A37" s="41" t="s">
        <v>220</v>
      </c>
      <c r="B37" s="44" t="s">
        <v>188</v>
      </c>
      <c r="C37" s="41">
        <v>2745</v>
      </c>
      <c r="D37" s="41">
        <v>1280.0899999999999</v>
      </c>
      <c r="E37" s="41">
        <v>194.98</v>
      </c>
      <c r="F37" s="41">
        <v>165.78</v>
      </c>
      <c r="G37" s="41">
        <v>85</v>
      </c>
      <c r="H37" s="41">
        <v>29.2</v>
      </c>
      <c r="I37" s="41">
        <v>15</v>
      </c>
      <c r="J37" s="41">
        <v>9.7100000000000009</v>
      </c>
      <c r="K37" s="41">
        <v>1</v>
      </c>
    </row>
    <row r="38" spans="1:11" x14ac:dyDescent="0.25">
      <c r="A38" s="45">
        <v>1</v>
      </c>
      <c r="B38" s="43" t="s">
        <v>221</v>
      </c>
      <c r="C38" s="45">
        <v>25357</v>
      </c>
      <c r="D38" s="45">
        <v>10897.7</v>
      </c>
      <c r="E38" s="45">
        <v>6961.12</v>
      </c>
      <c r="F38" s="45">
        <v>4584.01</v>
      </c>
      <c r="G38" s="45">
        <v>66</v>
      </c>
      <c r="H38" s="45">
        <v>2377.11</v>
      </c>
      <c r="I38" s="45">
        <v>34</v>
      </c>
      <c r="J38" s="45">
        <v>1901.15</v>
      </c>
      <c r="K38" s="45">
        <v>17</v>
      </c>
    </row>
    <row r="39" spans="1:11" x14ac:dyDescent="0.25">
      <c r="A39" s="46" t="s">
        <v>222</v>
      </c>
      <c r="B39" s="44" t="s">
        <v>188</v>
      </c>
      <c r="C39" s="46">
        <v>25357</v>
      </c>
      <c r="D39" s="46">
        <v>10897.7</v>
      </c>
      <c r="E39" s="46">
        <v>6961.12</v>
      </c>
      <c r="F39" s="46">
        <v>4584.01</v>
      </c>
      <c r="G39" s="46">
        <v>66</v>
      </c>
      <c r="H39" s="46">
        <v>2377.11</v>
      </c>
      <c r="I39" s="46">
        <v>34</v>
      </c>
      <c r="J39" s="46">
        <v>1901.15</v>
      </c>
      <c r="K39" s="46">
        <v>17</v>
      </c>
    </row>
    <row r="40" spans="1:11" x14ac:dyDescent="0.25">
      <c r="A40" s="45">
        <v>1</v>
      </c>
      <c r="B40" s="43" t="s">
        <v>117</v>
      </c>
      <c r="C40" s="45">
        <v>26617</v>
      </c>
      <c r="D40" s="45">
        <v>102021.53</v>
      </c>
      <c r="E40" s="45">
        <v>5347.67</v>
      </c>
      <c r="F40" s="45">
        <v>230.71</v>
      </c>
      <c r="G40" s="45">
        <v>4</v>
      </c>
      <c r="H40" s="45">
        <v>5116.96</v>
      </c>
      <c r="I40" s="45">
        <v>96</v>
      </c>
      <c r="J40" s="45">
        <v>5116.96</v>
      </c>
      <c r="K40" s="45">
        <v>5</v>
      </c>
    </row>
    <row r="41" spans="1:11" x14ac:dyDescent="0.25">
      <c r="A41" s="45">
        <v>2</v>
      </c>
      <c r="B41" s="43" t="s">
        <v>121</v>
      </c>
      <c r="C41" s="45">
        <v>0</v>
      </c>
      <c r="D41" s="45">
        <v>0</v>
      </c>
      <c r="E41" s="45">
        <v>0</v>
      </c>
      <c r="F41" s="45">
        <v>0</v>
      </c>
      <c r="G41" s="45"/>
      <c r="H41" s="45">
        <v>0</v>
      </c>
      <c r="I41" s="45"/>
      <c r="J41" s="45">
        <v>0</v>
      </c>
      <c r="K41" s="45">
        <v>0</v>
      </c>
    </row>
    <row r="42" spans="1:11" ht="21" customHeight="1" x14ac:dyDescent="0.25">
      <c r="A42" s="46" t="s">
        <v>241</v>
      </c>
      <c r="B42" s="44" t="s">
        <v>188</v>
      </c>
      <c r="C42" s="46">
        <v>132117</v>
      </c>
      <c r="D42" s="46">
        <v>187251.87</v>
      </c>
      <c r="E42" s="46">
        <v>35125.5</v>
      </c>
      <c r="F42" s="46">
        <v>19155.439999999999</v>
      </c>
      <c r="G42" s="46">
        <v>55</v>
      </c>
      <c r="H42" s="46">
        <v>15970.06</v>
      </c>
      <c r="I42" s="46">
        <v>45</v>
      </c>
      <c r="J42" s="46">
        <v>9522.9500000000007</v>
      </c>
      <c r="K42" s="46">
        <v>5</v>
      </c>
    </row>
    <row r="43" spans="1:11" ht="20.25" customHeight="1" x14ac:dyDescent="0.25">
      <c r="A43" s="45">
        <v>1</v>
      </c>
      <c r="B43" s="43" t="s">
        <v>243</v>
      </c>
      <c r="C43" s="45">
        <v>0</v>
      </c>
      <c r="D43" s="45">
        <v>40297.35</v>
      </c>
      <c r="E43" s="45">
        <v>0</v>
      </c>
      <c r="F43" s="45">
        <v>0</v>
      </c>
      <c r="G43" s="45"/>
      <c r="H43" s="45">
        <v>0</v>
      </c>
      <c r="I43" s="45"/>
      <c r="J43" s="45">
        <v>0</v>
      </c>
      <c r="K43" s="45">
        <v>0</v>
      </c>
    </row>
    <row r="44" spans="1:11" ht="20.25" customHeight="1" x14ac:dyDescent="0.25">
      <c r="A44" s="46" t="s">
        <v>224</v>
      </c>
      <c r="B44" s="44" t="s">
        <v>188</v>
      </c>
      <c r="C44" s="46">
        <v>132117</v>
      </c>
      <c r="D44" s="46">
        <v>227549.22</v>
      </c>
      <c r="E44" s="46">
        <v>35125.5</v>
      </c>
      <c r="F44" s="46">
        <v>19155.439999999999</v>
      </c>
      <c r="G44" s="46">
        <v>55</v>
      </c>
      <c r="H44" s="46">
        <v>15970.06</v>
      </c>
      <c r="I44" s="46">
        <v>45</v>
      </c>
      <c r="J44" s="46">
        <v>9522.9500000000007</v>
      </c>
      <c r="K44" s="46">
        <v>4</v>
      </c>
    </row>
    <row r="45" spans="1:11" x14ac:dyDescent="0.25">
      <c r="A45" s="256">
        <v>19</v>
      </c>
      <c r="B45" s="256"/>
      <c r="C45" s="256"/>
      <c r="D45" s="256"/>
      <c r="E45" s="256"/>
      <c r="F45" s="256"/>
      <c r="G45" s="256"/>
      <c r="H45" s="256"/>
      <c r="I45" s="256"/>
      <c r="J45" s="256"/>
      <c r="K45" s="256"/>
    </row>
    <row r="46" spans="1:11" x14ac:dyDescent="0.25">
      <c r="A46" s="257"/>
      <c r="B46" s="257"/>
      <c r="C46" s="257"/>
      <c r="D46" s="257"/>
      <c r="E46" s="257"/>
      <c r="F46" s="257"/>
      <c r="G46" s="257"/>
      <c r="H46" s="257"/>
      <c r="I46" s="257"/>
      <c r="J46" s="257"/>
      <c r="K46" s="257"/>
    </row>
    <row r="47" spans="1:11" x14ac:dyDescent="0.25">
      <c r="A47" s="257"/>
      <c r="B47" s="257"/>
      <c r="C47" s="257"/>
      <c r="D47" s="257"/>
      <c r="E47" s="257"/>
      <c r="F47" s="257"/>
      <c r="G47" s="257"/>
      <c r="H47" s="257"/>
      <c r="I47" s="257"/>
      <c r="J47" s="257"/>
      <c r="K47" s="257"/>
    </row>
  </sheetData>
  <mergeCells count="3">
    <mergeCell ref="A2:K2"/>
    <mergeCell ref="A3:K3"/>
    <mergeCell ref="A45:K47"/>
  </mergeCells>
  <pageMargins left="0.7" right="0.7" top="0.75" bottom="0.75" header="0.3" footer="0.3"/>
  <pageSetup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9"/>
  <sheetViews>
    <sheetView topLeftCell="A16" workbookViewId="0">
      <selection activeCell="Q43" sqref="Q43"/>
    </sheetView>
  </sheetViews>
  <sheetFormatPr defaultRowHeight="15" x14ac:dyDescent="0.25"/>
  <cols>
    <col min="1" max="1" width="9" bestFit="1" customWidth="1"/>
    <col min="2" max="2" width="11" bestFit="1" customWidth="1"/>
    <col min="4" max="4" width="10.140625" customWidth="1"/>
    <col min="7" max="7" width="6" customWidth="1"/>
    <col min="8" max="9" width="10" customWidth="1"/>
    <col min="10" max="10" width="10.140625" customWidth="1"/>
    <col min="11" max="11" width="9.85546875" bestFit="1" customWidth="1"/>
  </cols>
  <sheetData>
    <row r="2" spans="1:11" ht="21" customHeight="1" x14ac:dyDescent="0.25">
      <c r="A2" s="277" t="s">
        <v>895</v>
      </c>
      <c r="B2" s="278"/>
      <c r="C2" s="278"/>
      <c r="D2" s="278"/>
      <c r="E2" s="278"/>
      <c r="F2" s="278"/>
      <c r="G2" s="278"/>
      <c r="H2" s="278"/>
      <c r="I2" s="278"/>
      <c r="J2" s="278"/>
      <c r="K2" s="278"/>
    </row>
    <row r="3" spans="1:11" x14ac:dyDescent="0.25">
      <c r="A3" s="275" t="s">
        <v>231</v>
      </c>
      <c r="B3" s="276"/>
      <c r="C3" s="276"/>
      <c r="D3" s="276"/>
      <c r="E3" s="276"/>
      <c r="F3" s="276"/>
      <c r="G3" s="276"/>
      <c r="H3" s="276"/>
      <c r="I3" s="276"/>
      <c r="J3" s="276"/>
      <c r="K3" s="276"/>
    </row>
    <row r="4" spans="1:11" ht="45" x14ac:dyDescent="0.25">
      <c r="A4" s="39" t="s">
        <v>129</v>
      </c>
      <c r="B4" s="42" t="s">
        <v>204</v>
      </c>
      <c r="C4" s="39" t="s">
        <v>251</v>
      </c>
      <c r="D4" s="39" t="s">
        <v>252</v>
      </c>
      <c r="E4" s="39" t="s">
        <v>253</v>
      </c>
      <c r="F4" s="39" t="s">
        <v>254</v>
      </c>
      <c r="G4" s="39" t="s">
        <v>255</v>
      </c>
      <c r="H4" s="39" t="s">
        <v>256</v>
      </c>
      <c r="I4" s="39" t="s">
        <v>257</v>
      </c>
      <c r="J4" s="39" t="s">
        <v>258</v>
      </c>
      <c r="K4" s="39" t="s">
        <v>259</v>
      </c>
    </row>
    <row r="5" spans="1:11" x14ac:dyDescent="0.25">
      <c r="A5" s="45">
        <v>1</v>
      </c>
      <c r="B5" s="43" t="s">
        <v>55</v>
      </c>
      <c r="C5" s="45">
        <v>252</v>
      </c>
      <c r="D5" s="45">
        <v>2277.69</v>
      </c>
      <c r="E5" s="45">
        <v>345.5</v>
      </c>
      <c r="F5" s="45">
        <v>335.5</v>
      </c>
      <c r="G5" s="45">
        <v>97</v>
      </c>
      <c r="H5" s="45">
        <v>10</v>
      </c>
      <c r="I5" s="45">
        <v>3</v>
      </c>
      <c r="J5" s="45">
        <v>49.89</v>
      </c>
      <c r="K5" s="45">
        <v>2</v>
      </c>
    </row>
    <row r="6" spans="1:11" x14ac:dyDescent="0.25">
      <c r="A6" s="45">
        <v>2</v>
      </c>
      <c r="B6" s="43" t="s">
        <v>215</v>
      </c>
      <c r="C6" s="45">
        <v>104</v>
      </c>
      <c r="D6" s="45">
        <v>185</v>
      </c>
      <c r="E6" s="45">
        <v>0.15</v>
      </c>
      <c r="F6" s="45">
        <v>0</v>
      </c>
      <c r="G6" s="45">
        <v>0</v>
      </c>
      <c r="H6" s="45">
        <v>0.15</v>
      </c>
      <c r="I6" s="45">
        <v>100</v>
      </c>
      <c r="J6" s="45">
        <v>0.33</v>
      </c>
      <c r="K6" s="45">
        <v>0</v>
      </c>
    </row>
    <row r="7" spans="1:11" x14ac:dyDescent="0.25">
      <c r="A7" s="45">
        <v>3</v>
      </c>
      <c r="B7" s="43" t="s">
        <v>61</v>
      </c>
      <c r="C7" s="45">
        <v>284</v>
      </c>
      <c r="D7" s="45">
        <v>934.09</v>
      </c>
      <c r="E7" s="45">
        <v>0</v>
      </c>
      <c r="F7" s="45">
        <v>0</v>
      </c>
      <c r="G7" s="45"/>
      <c r="H7" s="45">
        <v>0</v>
      </c>
      <c r="I7" s="45"/>
      <c r="J7" s="45">
        <v>0</v>
      </c>
      <c r="K7" s="45">
        <v>0</v>
      </c>
    </row>
    <row r="8" spans="1:11" x14ac:dyDescent="0.25">
      <c r="A8" s="45">
        <v>4</v>
      </c>
      <c r="B8" s="43" t="s">
        <v>63</v>
      </c>
      <c r="C8" s="45">
        <v>809</v>
      </c>
      <c r="D8" s="45">
        <v>3043.15</v>
      </c>
      <c r="E8" s="45">
        <v>0</v>
      </c>
      <c r="F8" s="45">
        <v>0</v>
      </c>
      <c r="G8" s="45"/>
      <c r="H8" s="45">
        <v>0</v>
      </c>
      <c r="I8" s="45"/>
      <c r="J8" s="45">
        <v>1542.68</v>
      </c>
      <c r="K8" s="45">
        <v>51</v>
      </c>
    </row>
    <row r="9" spans="1:11" x14ac:dyDescent="0.25">
      <c r="A9" s="45">
        <v>5</v>
      </c>
      <c r="B9" s="43" t="s">
        <v>65</v>
      </c>
      <c r="C9" s="45">
        <v>34</v>
      </c>
      <c r="D9" s="45">
        <v>46.65</v>
      </c>
      <c r="E9" s="45">
        <v>0</v>
      </c>
      <c r="F9" s="45">
        <v>0</v>
      </c>
      <c r="G9" s="45"/>
      <c r="H9" s="45">
        <v>0</v>
      </c>
      <c r="I9" s="45"/>
      <c r="J9" s="45">
        <v>0</v>
      </c>
      <c r="K9" s="45">
        <v>0</v>
      </c>
    </row>
    <row r="10" spans="1:11" x14ac:dyDescent="0.25">
      <c r="A10" s="45">
        <v>6</v>
      </c>
      <c r="B10" s="43" t="s">
        <v>67</v>
      </c>
      <c r="C10" s="45">
        <v>1624</v>
      </c>
      <c r="D10" s="45">
        <v>4797.67</v>
      </c>
      <c r="E10" s="45">
        <v>50</v>
      </c>
      <c r="F10" s="45">
        <v>15</v>
      </c>
      <c r="G10" s="45">
        <v>30</v>
      </c>
      <c r="H10" s="45">
        <v>35</v>
      </c>
      <c r="I10" s="45">
        <v>70</v>
      </c>
      <c r="J10" s="45">
        <v>35</v>
      </c>
      <c r="K10" s="45">
        <v>1</v>
      </c>
    </row>
    <row r="11" spans="1:11" x14ac:dyDescent="0.25">
      <c r="A11" s="45">
        <v>7</v>
      </c>
      <c r="B11" s="43" t="s">
        <v>69</v>
      </c>
      <c r="C11" s="45">
        <v>438</v>
      </c>
      <c r="D11" s="45">
        <v>734.73</v>
      </c>
      <c r="E11" s="45">
        <v>34</v>
      </c>
      <c r="F11" s="45">
        <v>29.7</v>
      </c>
      <c r="G11" s="45">
        <v>87</v>
      </c>
      <c r="H11" s="45">
        <v>4.3</v>
      </c>
      <c r="I11" s="45">
        <v>13</v>
      </c>
      <c r="J11" s="45">
        <v>117.7</v>
      </c>
      <c r="K11" s="45">
        <v>16</v>
      </c>
    </row>
    <row r="12" spans="1:11" x14ac:dyDescent="0.25">
      <c r="A12" s="45">
        <v>8</v>
      </c>
      <c r="B12" s="43" t="s">
        <v>73</v>
      </c>
      <c r="C12" s="45">
        <v>18</v>
      </c>
      <c r="D12" s="45">
        <v>59.87</v>
      </c>
      <c r="E12" s="45">
        <v>0</v>
      </c>
      <c r="F12" s="45">
        <v>0</v>
      </c>
      <c r="G12" s="45"/>
      <c r="H12" s="45">
        <v>0</v>
      </c>
      <c r="I12" s="45"/>
      <c r="J12" s="45">
        <v>0</v>
      </c>
      <c r="K12" s="45">
        <v>0</v>
      </c>
    </row>
    <row r="13" spans="1:11" x14ac:dyDescent="0.25">
      <c r="A13" s="45">
        <v>9</v>
      </c>
      <c r="B13" s="43" t="s">
        <v>75</v>
      </c>
      <c r="C13" s="45">
        <v>163</v>
      </c>
      <c r="D13" s="45">
        <v>2606.41</v>
      </c>
      <c r="E13" s="45">
        <v>0</v>
      </c>
      <c r="F13" s="45">
        <v>0</v>
      </c>
      <c r="G13" s="45"/>
      <c r="H13" s="45">
        <v>0</v>
      </c>
      <c r="I13" s="45"/>
      <c r="J13" s="45">
        <v>0</v>
      </c>
      <c r="K13" s="45">
        <v>0</v>
      </c>
    </row>
    <row r="14" spans="1:11" x14ac:dyDescent="0.25">
      <c r="A14" s="45">
        <v>10</v>
      </c>
      <c r="B14" s="43" t="s">
        <v>77</v>
      </c>
      <c r="C14" s="45">
        <v>81</v>
      </c>
      <c r="D14" s="45">
        <v>189.34</v>
      </c>
      <c r="E14" s="45">
        <v>67</v>
      </c>
      <c r="F14" s="45">
        <v>43.3</v>
      </c>
      <c r="G14" s="45">
        <v>65</v>
      </c>
      <c r="H14" s="45">
        <v>23.7</v>
      </c>
      <c r="I14" s="45">
        <v>35</v>
      </c>
      <c r="J14" s="45">
        <v>0</v>
      </c>
      <c r="K14" s="45">
        <v>0</v>
      </c>
    </row>
    <row r="15" spans="1:11" x14ac:dyDescent="0.25">
      <c r="A15" s="45">
        <v>11</v>
      </c>
      <c r="B15" s="43" t="s">
        <v>79</v>
      </c>
      <c r="C15" s="45">
        <v>147</v>
      </c>
      <c r="D15" s="45">
        <v>1070.53</v>
      </c>
      <c r="E15" s="45">
        <v>352.45</v>
      </c>
      <c r="F15" s="45">
        <v>41.56</v>
      </c>
      <c r="G15" s="45">
        <v>12</v>
      </c>
      <c r="H15" s="45">
        <v>310.89</v>
      </c>
      <c r="I15" s="45">
        <v>88</v>
      </c>
      <c r="J15" s="45">
        <v>305.32</v>
      </c>
      <c r="K15" s="45">
        <v>29</v>
      </c>
    </row>
    <row r="16" spans="1:11" x14ac:dyDescent="0.25">
      <c r="A16" s="45">
        <v>12</v>
      </c>
      <c r="B16" s="43" t="s">
        <v>81</v>
      </c>
      <c r="C16" s="45">
        <v>56</v>
      </c>
      <c r="D16" s="45">
        <v>316.24</v>
      </c>
      <c r="E16" s="45">
        <v>280.13</v>
      </c>
      <c r="F16" s="45">
        <v>196.44</v>
      </c>
      <c r="G16" s="45">
        <v>70</v>
      </c>
      <c r="H16" s="45">
        <v>83.69</v>
      </c>
      <c r="I16" s="45">
        <v>30</v>
      </c>
      <c r="J16" s="45">
        <v>280.13</v>
      </c>
      <c r="K16" s="45">
        <v>89</v>
      </c>
    </row>
    <row r="17" spans="1:11" x14ac:dyDescent="0.25">
      <c r="A17" s="45">
        <v>13</v>
      </c>
      <c r="B17" s="43" t="s">
        <v>83</v>
      </c>
      <c r="C17" s="45">
        <v>1190</v>
      </c>
      <c r="D17" s="45">
        <v>5269.33</v>
      </c>
      <c r="E17" s="45">
        <v>0</v>
      </c>
      <c r="F17" s="45">
        <v>0</v>
      </c>
      <c r="G17" s="45"/>
      <c r="H17" s="45">
        <v>0</v>
      </c>
      <c r="I17" s="45"/>
      <c r="J17" s="45">
        <v>0</v>
      </c>
      <c r="K17" s="45">
        <v>0</v>
      </c>
    </row>
    <row r="18" spans="1:11" x14ac:dyDescent="0.25">
      <c r="A18" s="45">
        <v>14</v>
      </c>
      <c r="B18" s="43" t="s">
        <v>216</v>
      </c>
      <c r="C18" s="45">
        <v>17</v>
      </c>
      <c r="D18" s="45">
        <v>40.47</v>
      </c>
      <c r="E18" s="45">
        <v>2.15</v>
      </c>
      <c r="F18" s="45">
        <v>2.15</v>
      </c>
      <c r="G18" s="45">
        <v>100</v>
      </c>
      <c r="H18" s="45">
        <v>0</v>
      </c>
      <c r="I18" s="45">
        <v>0</v>
      </c>
      <c r="J18" s="45">
        <v>16.13</v>
      </c>
      <c r="K18" s="45">
        <v>40</v>
      </c>
    </row>
    <row r="19" spans="1:11" x14ac:dyDescent="0.25">
      <c r="A19" s="45">
        <v>15</v>
      </c>
      <c r="B19" s="43" t="s">
        <v>87</v>
      </c>
      <c r="C19" s="45">
        <v>8896</v>
      </c>
      <c r="D19" s="45">
        <v>53927.1</v>
      </c>
      <c r="E19" s="45">
        <v>26852.15</v>
      </c>
      <c r="F19" s="45">
        <v>20384.12</v>
      </c>
      <c r="G19" s="45">
        <v>76</v>
      </c>
      <c r="H19" s="45">
        <v>6468.03</v>
      </c>
      <c r="I19" s="45">
        <v>24</v>
      </c>
      <c r="J19" s="45">
        <v>942.06</v>
      </c>
      <c r="K19" s="45">
        <v>2</v>
      </c>
    </row>
    <row r="20" spans="1:11" x14ac:dyDescent="0.25">
      <c r="A20" s="45">
        <v>16</v>
      </c>
      <c r="B20" s="43" t="s">
        <v>89</v>
      </c>
      <c r="C20" s="45">
        <v>532</v>
      </c>
      <c r="D20" s="45">
        <v>1493.87</v>
      </c>
      <c r="E20" s="45">
        <v>81.25</v>
      </c>
      <c r="F20" s="45">
        <v>12.52</v>
      </c>
      <c r="G20" s="45">
        <v>15</v>
      </c>
      <c r="H20" s="45">
        <v>68.73</v>
      </c>
      <c r="I20" s="45">
        <v>85</v>
      </c>
      <c r="J20" s="45">
        <v>81.25</v>
      </c>
      <c r="K20" s="45">
        <v>5</v>
      </c>
    </row>
    <row r="21" spans="1:11" x14ac:dyDescent="0.25">
      <c r="A21" s="45">
        <v>17</v>
      </c>
      <c r="B21" s="43" t="s">
        <v>91</v>
      </c>
      <c r="C21" s="45">
        <v>773</v>
      </c>
      <c r="D21" s="45">
        <v>6814</v>
      </c>
      <c r="E21" s="45">
        <v>202</v>
      </c>
      <c r="F21" s="45">
        <v>132</v>
      </c>
      <c r="G21" s="45">
        <v>65</v>
      </c>
      <c r="H21" s="45">
        <v>70</v>
      </c>
      <c r="I21" s="45">
        <v>35</v>
      </c>
      <c r="J21" s="45">
        <v>188</v>
      </c>
      <c r="K21" s="45">
        <v>3</v>
      </c>
    </row>
    <row r="22" spans="1:11" x14ac:dyDescent="0.25">
      <c r="A22" s="45">
        <v>18</v>
      </c>
      <c r="B22" s="43" t="s">
        <v>93</v>
      </c>
      <c r="C22" s="45">
        <v>477</v>
      </c>
      <c r="D22" s="45">
        <v>2859.19</v>
      </c>
      <c r="E22" s="45">
        <v>688.34</v>
      </c>
      <c r="F22" s="45">
        <v>240.28</v>
      </c>
      <c r="G22" s="45">
        <v>35</v>
      </c>
      <c r="H22" s="45">
        <v>448.06</v>
      </c>
      <c r="I22" s="45">
        <v>65</v>
      </c>
      <c r="J22" s="45">
        <v>507.28</v>
      </c>
      <c r="K22" s="45">
        <v>18</v>
      </c>
    </row>
    <row r="23" spans="1:11" x14ac:dyDescent="0.25">
      <c r="A23" s="45">
        <v>19</v>
      </c>
      <c r="B23" s="43" t="s">
        <v>95</v>
      </c>
      <c r="C23" s="45">
        <v>540</v>
      </c>
      <c r="D23" s="45">
        <v>2743.17</v>
      </c>
      <c r="E23" s="45">
        <v>158.30000000000001</v>
      </c>
      <c r="F23" s="45">
        <v>0</v>
      </c>
      <c r="G23" s="45">
        <v>0</v>
      </c>
      <c r="H23" s="45">
        <v>158.30000000000001</v>
      </c>
      <c r="I23" s="45">
        <v>100</v>
      </c>
      <c r="J23" s="45">
        <v>158.30000000000001</v>
      </c>
      <c r="K23" s="45">
        <v>6</v>
      </c>
    </row>
    <row r="24" spans="1:11" x14ac:dyDescent="0.25">
      <c r="A24" s="45">
        <v>20</v>
      </c>
      <c r="B24" s="43" t="s">
        <v>97</v>
      </c>
      <c r="C24" s="45">
        <v>540</v>
      </c>
      <c r="D24" s="45">
        <v>3041.6</v>
      </c>
      <c r="E24" s="45">
        <v>0</v>
      </c>
      <c r="F24" s="45">
        <v>0</v>
      </c>
      <c r="G24" s="45"/>
      <c r="H24" s="45">
        <v>0</v>
      </c>
      <c r="I24" s="45"/>
      <c r="J24" s="45">
        <v>0</v>
      </c>
      <c r="K24" s="45">
        <v>0</v>
      </c>
    </row>
    <row r="25" spans="1:11" x14ac:dyDescent="0.25">
      <c r="A25" s="45">
        <v>21</v>
      </c>
      <c r="B25" s="43" t="s">
        <v>217</v>
      </c>
      <c r="C25" s="45">
        <v>185</v>
      </c>
      <c r="D25" s="45">
        <v>562.72</v>
      </c>
      <c r="E25" s="45">
        <v>0</v>
      </c>
      <c r="F25" s="45">
        <v>0</v>
      </c>
      <c r="G25" s="45"/>
      <c r="H25" s="45">
        <v>0</v>
      </c>
      <c r="I25" s="45"/>
      <c r="J25" s="45">
        <v>0</v>
      </c>
      <c r="K25" s="45">
        <v>0</v>
      </c>
    </row>
    <row r="26" spans="1:11" x14ac:dyDescent="0.25">
      <c r="A26" s="46" t="s">
        <v>218</v>
      </c>
      <c r="B26" s="44" t="s">
        <v>188</v>
      </c>
      <c r="C26" s="46">
        <v>17160</v>
      </c>
      <c r="D26" s="46">
        <v>93012.82</v>
      </c>
      <c r="E26" s="46">
        <v>29113.42</v>
      </c>
      <c r="F26" s="46">
        <v>21432.57</v>
      </c>
      <c r="G26" s="46">
        <v>74</v>
      </c>
      <c r="H26" s="46">
        <v>7680.85</v>
      </c>
      <c r="I26" s="46">
        <v>26</v>
      </c>
      <c r="J26" s="46">
        <v>4224.07</v>
      </c>
      <c r="K26" s="46">
        <v>5</v>
      </c>
    </row>
    <row r="27" spans="1:11" x14ac:dyDescent="0.25">
      <c r="A27" s="40">
        <v>1</v>
      </c>
      <c r="B27" s="43" t="s">
        <v>103</v>
      </c>
      <c r="C27" s="40">
        <v>1482</v>
      </c>
      <c r="D27" s="40">
        <v>3971.17</v>
      </c>
      <c r="E27" s="40">
        <v>452.4</v>
      </c>
      <c r="F27" s="40">
        <v>432.59</v>
      </c>
      <c r="G27" s="40">
        <v>96</v>
      </c>
      <c r="H27" s="40">
        <v>19.809999999999999</v>
      </c>
      <c r="I27" s="40">
        <v>4</v>
      </c>
      <c r="J27" s="40">
        <v>548.95000000000005</v>
      </c>
      <c r="K27" s="40">
        <v>14</v>
      </c>
    </row>
    <row r="28" spans="1:11" x14ac:dyDescent="0.25">
      <c r="A28" s="40">
        <v>2</v>
      </c>
      <c r="B28" s="43" t="s">
        <v>101</v>
      </c>
      <c r="C28" s="40">
        <v>15</v>
      </c>
      <c r="D28" s="40">
        <v>500.32</v>
      </c>
      <c r="E28" s="40">
        <v>0</v>
      </c>
      <c r="F28" s="40">
        <v>0</v>
      </c>
      <c r="G28" s="40"/>
      <c r="H28" s="40">
        <v>0</v>
      </c>
      <c r="I28" s="40"/>
      <c r="J28" s="40">
        <v>0</v>
      </c>
      <c r="K28" s="40">
        <v>0</v>
      </c>
    </row>
    <row r="29" spans="1:11" x14ac:dyDescent="0.25">
      <c r="A29" s="40">
        <v>3</v>
      </c>
      <c r="B29" s="43" t="s">
        <v>105</v>
      </c>
      <c r="C29" s="40">
        <v>24</v>
      </c>
      <c r="D29" s="40">
        <v>147.54</v>
      </c>
      <c r="E29" s="40">
        <v>0</v>
      </c>
      <c r="F29" s="40">
        <v>0</v>
      </c>
      <c r="G29" s="40"/>
      <c r="H29" s="40">
        <v>0</v>
      </c>
      <c r="I29" s="40"/>
      <c r="J29" s="40">
        <v>0</v>
      </c>
      <c r="K29" s="40">
        <v>0</v>
      </c>
    </row>
    <row r="30" spans="1:11" x14ac:dyDescent="0.25">
      <c r="A30" s="40">
        <v>4</v>
      </c>
      <c r="B30" s="43" t="s">
        <v>107</v>
      </c>
      <c r="C30" s="40">
        <v>304</v>
      </c>
      <c r="D30" s="40">
        <v>1540.74</v>
      </c>
      <c r="E30" s="40">
        <v>0</v>
      </c>
      <c r="F30" s="40">
        <v>0</v>
      </c>
      <c r="G30" s="40"/>
      <c r="H30" s="40">
        <v>0</v>
      </c>
      <c r="I30" s="40"/>
      <c r="J30" s="40">
        <v>0</v>
      </c>
      <c r="K30" s="40">
        <v>0</v>
      </c>
    </row>
    <row r="31" spans="1:11" x14ac:dyDescent="0.25">
      <c r="A31" s="40">
        <v>5</v>
      </c>
      <c r="B31" s="43" t="s">
        <v>99</v>
      </c>
      <c r="C31" s="40">
        <v>60</v>
      </c>
      <c r="D31" s="40">
        <v>3424.28</v>
      </c>
      <c r="E31" s="40">
        <v>0</v>
      </c>
      <c r="F31" s="40">
        <v>0</v>
      </c>
      <c r="G31" s="40"/>
      <c r="H31" s="40">
        <v>0</v>
      </c>
      <c r="I31" s="40"/>
      <c r="J31" s="40">
        <v>0</v>
      </c>
      <c r="K31" s="40">
        <v>0</v>
      </c>
    </row>
    <row r="32" spans="1:11" s="165" customFormat="1" x14ac:dyDescent="0.25">
      <c r="A32" s="40">
        <v>6</v>
      </c>
      <c r="B32" s="43" t="s">
        <v>113</v>
      </c>
      <c r="C32" s="40">
        <v>0</v>
      </c>
      <c r="D32" s="40">
        <v>0</v>
      </c>
      <c r="E32" s="40"/>
      <c r="F32" s="40">
        <v>0</v>
      </c>
      <c r="G32" s="40"/>
      <c r="H32" s="40">
        <v>0</v>
      </c>
      <c r="I32" s="40">
        <v>0</v>
      </c>
      <c r="J32" s="40">
        <v>0</v>
      </c>
      <c r="K32" s="40">
        <v>0</v>
      </c>
    </row>
    <row r="33" spans="1:11" x14ac:dyDescent="0.25">
      <c r="A33" s="40">
        <v>7</v>
      </c>
      <c r="B33" s="43" t="s">
        <v>109</v>
      </c>
      <c r="C33" s="40">
        <v>0</v>
      </c>
      <c r="D33" s="40">
        <v>0</v>
      </c>
      <c r="E33" s="40"/>
      <c r="F33" s="40">
        <v>0</v>
      </c>
      <c r="G33" s="40"/>
      <c r="H33" s="40">
        <v>0</v>
      </c>
      <c r="I33" s="40">
        <v>0</v>
      </c>
      <c r="J33" s="40">
        <v>0</v>
      </c>
      <c r="K33" s="40">
        <v>0</v>
      </c>
    </row>
    <row r="34" spans="1:11" x14ac:dyDescent="0.25">
      <c r="A34" s="40">
        <v>8</v>
      </c>
      <c r="B34" s="43" t="s">
        <v>111</v>
      </c>
      <c r="C34" s="40">
        <v>7</v>
      </c>
      <c r="D34" s="40">
        <v>120.74</v>
      </c>
      <c r="E34" s="40">
        <v>0</v>
      </c>
      <c r="F34" s="40">
        <v>0</v>
      </c>
      <c r="G34" s="40"/>
      <c r="H34" s="40">
        <v>0</v>
      </c>
      <c r="I34" s="40"/>
      <c r="J34" s="40">
        <v>0</v>
      </c>
      <c r="K34" s="40">
        <v>0</v>
      </c>
    </row>
    <row r="35" spans="1:11" x14ac:dyDescent="0.25">
      <c r="A35" s="40">
        <v>9</v>
      </c>
      <c r="B35" s="43" t="s">
        <v>219</v>
      </c>
      <c r="C35" s="40">
        <v>12572</v>
      </c>
      <c r="D35" s="40">
        <v>4354.17</v>
      </c>
      <c r="E35" s="40">
        <v>0</v>
      </c>
      <c r="F35" s="40">
        <v>0</v>
      </c>
      <c r="G35" s="40"/>
      <c r="H35" s="40">
        <v>0</v>
      </c>
      <c r="I35" s="40"/>
      <c r="J35" s="40">
        <v>0</v>
      </c>
      <c r="K35" s="40">
        <v>0</v>
      </c>
    </row>
    <row r="36" spans="1:11" x14ac:dyDescent="0.25">
      <c r="A36" s="40">
        <v>10</v>
      </c>
      <c r="B36" s="43" t="s">
        <v>125</v>
      </c>
      <c r="C36" s="40">
        <v>2</v>
      </c>
      <c r="D36" s="40">
        <v>95.03</v>
      </c>
      <c r="E36" s="40">
        <v>0</v>
      </c>
      <c r="F36" s="40">
        <v>0</v>
      </c>
      <c r="G36" s="40"/>
      <c r="H36" s="40">
        <v>0</v>
      </c>
      <c r="I36" s="40"/>
      <c r="J36" s="40">
        <v>0</v>
      </c>
      <c r="K36" s="40">
        <v>0</v>
      </c>
    </row>
    <row r="37" spans="1:11" ht="18.75" customHeight="1" x14ac:dyDescent="0.25">
      <c r="A37" s="41" t="s">
        <v>220</v>
      </c>
      <c r="B37" s="44" t="s">
        <v>188</v>
      </c>
      <c r="C37" s="41">
        <v>14466</v>
      </c>
      <c r="D37" s="41">
        <v>14153.99</v>
      </c>
      <c r="E37" s="41">
        <v>452.4</v>
      </c>
      <c r="F37" s="41">
        <v>432.59</v>
      </c>
      <c r="G37" s="41">
        <v>96</v>
      </c>
      <c r="H37" s="41">
        <v>19.809999999999999</v>
      </c>
      <c r="I37" s="41">
        <v>4</v>
      </c>
      <c r="J37" s="41">
        <v>548.95000000000005</v>
      </c>
      <c r="K37" s="41">
        <v>4</v>
      </c>
    </row>
    <row r="38" spans="1:11" ht="20.25" customHeight="1" x14ac:dyDescent="0.25">
      <c r="A38" s="45">
        <v>1</v>
      </c>
      <c r="B38" s="43" t="s">
        <v>221</v>
      </c>
      <c r="C38" s="45">
        <v>8551</v>
      </c>
      <c r="D38" s="45">
        <v>20888.52</v>
      </c>
      <c r="E38" s="45">
        <v>20030.830000000002</v>
      </c>
      <c r="F38" s="45">
        <v>15596.56</v>
      </c>
      <c r="G38" s="45">
        <v>78</v>
      </c>
      <c r="H38" s="45">
        <v>4434.2700000000004</v>
      </c>
      <c r="I38" s="45">
        <v>22</v>
      </c>
      <c r="J38" s="45">
        <v>6424.12</v>
      </c>
      <c r="K38" s="45">
        <v>31</v>
      </c>
    </row>
    <row r="39" spans="1:11" ht="22.5" customHeight="1" x14ac:dyDescent="0.25">
      <c r="A39" s="46" t="s">
        <v>222</v>
      </c>
      <c r="B39" s="44" t="s">
        <v>188</v>
      </c>
      <c r="C39" s="46">
        <v>8551</v>
      </c>
      <c r="D39" s="46">
        <v>20888.52</v>
      </c>
      <c r="E39" s="46">
        <v>20030.830000000002</v>
      </c>
      <c r="F39" s="46">
        <v>15596.56</v>
      </c>
      <c r="G39" s="46">
        <v>78</v>
      </c>
      <c r="H39" s="46">
        <v>4434.2700000000004</v>
      </c>
      <c r="I39" s="46">
        <v>22</v>
      </c>
      <c r="J39" s="46">
        <v>6424.12</v>
      </c>
      <c r="K39" s="46">
        <v>31</v>
      </c>
    </row>
    <row r="40" spans="1:11" x14ac:dyDescent="0.25">
      <c r="A40" s="45">
        <v>1</v>
      </c>
      <c r="B40" s="43" t="s">
        <v>117</v>
      </c>
      <c r="C40" s="45">
        <v>5274</v>
      </c>
      <c r="D40" s="45">
        <v>4298.71</v>
      </c>
      <c r="E40" s="45">
        <v>2323.19</v>
      </c>
      <c r="F40" s="45">
        <v>535.88</v>
      </c>
      <c r="G40" s="45">
        <v>23</v>
      </c>
      <c r="H40" s="45">
        <v>1787.31</v>
      </c>
      <c r="I40" s="45">
        <v>77</v>
      </c>
      <c r="J40" s="45">
        <v>1772.77</v>
      </c>
      <c r="K40" s="45">
        <v>41</v>
      </c>
    </row>
    <row r="41" spans="1:11" x14ac:dyDescent="0.25">
      <c r="A41" s="45">
        <v>2</v>
      </c>
      <c r="B41" s="43" t="s">
        <v>223</v>
      </c>
      <c r="C41" s="45">
        <v>1289</v>
      </c>
      <c r="D41" s="45">
        <v>3631.72</v>
      </c>
      <c r="E41" s="45">
        <v>214.52</v>
      </c>
      <c r="F41" s="45">
        <v>202.64</v>
      </c>
      <c r="G41" s="45">
        <v>94</v>
      </c>
      <c r="H41" s="45">
        <v>11.88</v>
      </c>
      <c r="I41" s="45">
        <v>6</v>
      </c>
      <c r="J41" s="45">
        <v>337.47</v>
      </c>
      <c r="K41" s="45">
        <v>9</v>
      </c>
    </row>
    <row r="42" spans="1:11" x14ac:dyDescent="0.25">
      <c r="A42" s="45">
        <v>3</v>
      </c>
      <c r="B42" s="43" t="s">
        <v>121</v>
      </c>
      <c r="C42" s="45">
        <v>0</v>
      </c>
      <c r="D42" s="45">
        <v>0</v>
      </c>
      <c r="E42" s="45"/>
      <c r="F42" s="45">
        <v>0</v>
      </c>
      <c r="G42" s="45"/>
      <c r="H42" s="45">
        <v>0</v>
      </c>
      <c r="I42" s="45">
        <v>0</v>
      </c>
      <c r="J42" s="45">
        <v>0</v>
      </c>
      <c r="K42" s="45">
        <v>0</v>
      </c>
    </row>
    <row r="43" spans="1:11" x14ac:dyDescent="0.25">
      <c r="A43" s="45">
        <v>4</v>
      </c>
      <c r="B43" s="43" t="s">
        <v>123</v>
      </c>
      <c r="C43" s="45">
        <v>208</v>
      </c>
      <c r="D43" s="45">
        <v>520.16</v>
      </c>
      <c r="E43" s="45">
        <v>0</v>
      </c>
      <c r="F43" s="45">
        <v>0</v>
      </c>
      <c r="G43" s="45"/>
      <c r="H43" s="45">
        <v>0</v>
      </c>
      <c r="I43" s="45"/>
      <c r="J43" s="45">
        <v>52.54</v>
      </c>
      <c r="K43" s="45">
        <v>10</v>
      </c>
    </row>
    <row r="44" spans="1:11" ht="19.5" customHeight="1" x14ac:dyDescent="0.25">
      <c r="A44" s="46" t="s">
        <v>241</v>
      </c>
      <c r="B44" s="44" t="s">
        <v>188</v>
      </c>
      <c r="C44" s="46">
        <v>46948</v>
      </c>
      <c r="D44" s="46">
        <v>136505.92000000001</v>
      </c>
      <c r="E44" s="46">
        <v>52134.36</v>
      </c>
      <c r="F44" s="46">
        <v>38200.239999999998</v>
      </c>
      <c r="G44" s="46">
        <v>73</v>
      </c>
      <c r="H44" s="46">
        <v>13934.12</v>
      </c>
      <c r="I44" s="46">
        <v>27</v>
      </c>
      <c r="J44" s="46">
        <v>13359.92</v>
      </c>
      <c r="K44" s="46">
        <v>10</v>
      </c>
    </row>
    <row r="45" spans="1:11" ht="19.5" customHeight="1" x14ac:dyDescent="0.25">
      <c r="A45" s="45">
        <v>1</v>
      </c>
      <c r="B45" s="43" t="s">
        <v>242</v>
      </c>
      <c r="C45" s="45">
        <v>71</v>
      </c>
      <c r="D45" s="45">
        <v>19183.09</v>
      </c>
      <c r="E45" s="45">
        <v>0</v>
      </c>
      <c r="F45" s="45">
        <v>0</v>
      </c>
      <c r="G45" s="45"/>
      <c r="H45" s="45">
        <v>0</v>
      </c>
      <c r="I45" s="45"/>
      <c r="J45" s="45">
        <v>0</v>
      </c>
      <c r="K45" s="45">
        <v>0</v>
      </c>
    </row>
    <row r="46" spans="1:11" ht="22.5" customHeight="1" x14ac:dyDescent="0.25">
      <c r="A46" s="46" t="s">
        <v>224</v>
      </c>
      <c r="B46" s="44" t="s">
        <v>188</v>
      </c>
      <c r="C46" s="46">
        <v>47019</v>
      </c>
      <c r="D46" s="46">
        <v>155689.01</v>
      </c>
      <c r="E46" s="46">
        <v>52134.36</v>
      </c>
      <c r="F46" s="46">
        <v>38200.239999999998</v>
      </c>
      <c r="G46" s="46">
        <v>73</v>
      </c>
      <c r="H46" s="46">
        <v>13934.12</v>
      </c>
      <c r="I46" s="46">
        <v>27</v>
      </c>
      <c r="J46" s="46">
        <v>13359.92</v>
      </c>
      <c r="K46" s="46">
        <v>9</v>
      </c>
    </row>
    <row r="47" spans="1:11" x14ac:dyDescent="0.25">
      <c r="A47" s="256">
        <v>20</v>
      </c>
      <c r="B47" s="256"/>
      <c r="C47" s="256"/>
      <c r="D47" s="256"/>
      <c r="E47" s="256"/>
      <c r="F47" s="256"/>
      <c r="G47" s="256"/>
      <c r="H47" s="256"/>
      <c r="I47" s="256"/>
      <c r="J47" s="256"/>
      <c r="K47" s="256"/>
    </row>
    <row r="48" spans="1:11" x14ac:dyDescent="0.25">
      <c r="A48" s="257"/>
      <c r="B48" s="257"/>
      <c r="C48" s="257"/>
      <c r="D48" s="257"/>
      <c r="E48" s="257"/>
      <c r="F48" s="257"/>
      <c r="G48" s="257"/>
      <c r="H48" s="257"/>
      <c r="I48" s="257"/>
      <c r="J48" s="257"/>
      <c r="K48" s="257"/>
    </row>
    <row r="49" spans="1:11" x14ac:dyDescent="0.25">
      <c r="A49" s="257"/>
      <c r="B49" s="257"/>
      <c r="C49" s="257"/>
      <c r="D49" s="257"/>
      <c r="E49" s="257"/>
      <c r="F49" s="257"/>
      <c r="G49" s="257"/>
      <c r="H49" s="257"/>
      <c r="I49" s="257"/>
      <c r="J49" s="257"/>
      <c r="K49" s="257"/>
    </row>
  </sheetData>
  <mergeCells count="3">
    <mergeCell ref="A2:K2"/>
    <mergeCell ref="A3:K3"/>
    <mergeCell ref="A47:K49"/>
  </mergeCells>
  <pageMargins left="0.7" right="0.7" top="0.75" bottom="0.75" header="0.3" footer="0.3"/>
  <pageSetup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7"/>
  <sheetViews>
    <sheetView topLeftCell="A10" workbookViewId="0">
      <selection activeCell="N4" sqref="N4"/>
    </sheetView>
  </sheetViews>
  <sheetFormatPr defaultRowHeight="15" x14ac:dyDescent="0.25"/>
  <cols>
    <col min="1" max="1" width="7.28515625" bestFit="1" customWidth="1"/>
    <col min="2" max="2" width="11.140625" customWidth="1"/>
    <col min="8" max="8" width="10.28515625" customWidth="1"/>
    <col min="9" max="9" width="9.85546875" customWidth="1"/>
    <col min="10" max="10" width="10.140625" customWidth="1"/>
    <col min="11" max="11" width="10.42578125" customWidth="1"/>
  </cols>
  <sheetData>
    <row r="2" spans="1:11" x14ac:dyDescent="0.25">
      <c r="A2" s="277" t="s">
        <v>896</v>
      </c>
      <c r="B2" s="278"/>
      <c r="C2" s="278"/>
      <c r="D2" s="278"/>
      <c r="E2" s="278"/>
      <c r="F2" s="278"/>
      <c r="G2" s="278"/>
      <c r="H2" s="278"/>
      <c r="I2" s="278"/>
      <c r="J2" s="278"/>
      <c r="K2" s="278"/>
    </row>
    <row r="3" spans="1:11" x14ac:dyDescent="0.25">
      <c r="A3" s="274" t="s">
        <v>231</v>
      </c>
      <c r="B3" s="273"/>
      <c r="C3" s="273"/>
      <c r="D3" s="273"/>
      <c r="E3" s="273"/>
      <c r="F3" s="273"/>
      <c r="G3" s="273"/>
      <c r="H3" s="273"/>
      <c r="I3" s="273"/>
      <c r="J3" s="273"/>
      <c r="K3" s="273"/>
    </row>
    <row r="4" spans="1:11" ht="45" x14ac:dyDescent="0.25">
      <c r="A4" s="39" t="s">
        <v>129</v>
      </c>
      <c r="B4" s="42" t="s">
        <v>204</v>
      </c>
      <c r="C4" s="39" t="s">
        <v>251</v>
      </c>
      <c r="D4" s="39" t="s">
        <v>252</v>
      </c>
      <c r="E4" s="39" t="s">
        <v>253</v>
      </c>
      <c r="F4" s="39" t="s">
        <v>254</v>
      </c>
      <c r="G4" s="39" t="s">
        <v>255</v>
      </c>
      <c r="H4" s="39" t="s">
        <v>256</v>
      </c>
      <c r="I4" s="39" t="s">
        <v>257</v>
      </c>
      <c r="J4" s="39" t="s">
        <v>258</v>
      </c>
      <c r="K4" s="39" t="s">
        <v>259</v>
      </c>
    </row>
    <row r="5" spans="1:11" x14ac:dyDescent="0.25">
      <c r="A5" s="45">
        <v>1</v>
      </c>
      <c r="B5" s="43" t="s">
        <v>55</v>
      </c>
      <c r="C5" s="45">
        <v>64</v>
      </c>
      <c r="D5" s="45">
        <v>330.3</v>
      </c>
      <c r="E5" s="45">
        <v>45.5</v>
      </c>
      <c r="F5" s="45">
        <v>30.5</v>
      </c>
      <c r="G5" s="45">
        <v>67</v>
      </c>
      <c r="H5" s="45">
        <v>15</v>
      </c>
      <c r="I5" s="45">
        <v>33</v>
      </c>
      <c r="J5" s="45">
        <v>60.72</v>
      </c>
      <c r="K5" s="45">
        <v>18</v>
      </c>
    </row>
    <row r="6" spans="1:11" x14ac:dyDescent="0.25">
      <c r="A6" s="45">
        <v>2</v>
      </c>
      <c r="B6" s="43" t="s">
        <v>215</v>
      </c>
      <c r="C6" s="45">
        <v>5</v>
      </c>
      <c r="D6" s="45">
        <v>58</v>
      </c>
      <c r="E6" s="45">
        <v>0</v>
      </c>
      <c r="F6" s="45">
        <v>0</v>
      </c>
      <c r="G6" s="45"/>
      <c r="H6" s="45">
        <v>0</v>
      </c>
      <c r="I6" s="45"/>
      <c r="J6" s="45">
        <v>0</v>
      </c>
      <c r="K6" s="45">
        <v>0</v>
      </c>
    </row>
    <row r="7" spans="1:11" x14ac:dyDescent="0.25">
      <c r="A7" s="45">
        <v>3</v>
      </c>
      <c r="B7" s="43" t="s">
        <v>61</v>
      </c>
      <c r="C7" s="45">
        <v>152</v>
      </c>
      <c r="D7" s="45">
        <v>529.14</v>
      </c>
      <c r="E7" s="45">
        <v>0</v>
      </c>
      <c r="F7" s="45">
        <v>0</v>
      </c>
      <c r="G7" s="45"/>
      <c r="H7" s="45">
        <v>0</v>
      </c>
      <c r="I7" s="45"/>
      <c r="J7" s="45">
        <v>0</v>
      </c>
      <c r="K7" s="45">
        <v>0</v>
      </c>
    </row>
    <row r="8" spans="1:11" x14ac:dyDescent="0.25">
      <c r="A8" s="45">
        <v>4</v>
      </c>
      <c r="B8" s="43" t="s">
        <v>63</v>
      </c>
      <c r="C8" s="45">
        <v>72</v>
      </c>
      <c r="D8" s="45">
        <v>187.79</v>
      </c>
      <c r="E8" s="45">
        <v>0</v>
      </c>
      <c r="F8" s="45">
        <v>0</v>
      </c>
      <c r="G8" s="45"/>
      <c r="H8" s="45">
        <v>0</v>
      </c>
      <c r="I8" s="45"/>
      <c r="J8" s="45">
        <v>0</v>
      </c>
      <c r="K8" s="45">
        <v>0</v>
      </c>
    </row>
    <row r="9" spans="1:11" x14ac:dyDescent="0.25">
      <c r="A9" s="45">
        <v>5</v>
      </c>
      <c r="B9" s="43" t="s">
        <v>65</v>
      </c>
      <c r="C9" s="45">
        <v>15</v>
      </c>
      <c r="D9" s="45">
        <v>39.6</v>
      </c>
      <c r="E9" s="45">
        <v>0</v>
      </c>
      <c r="F9" s="45">
        <v>0</v>
      </c>
      <c r="G9" s="45"/>
      <c r="H9" s="45">
        <v>0</v>
      </c>
      <c r="I9" s="45"/>
      <c r="J9" s="45">
        <v>0</v>
      </c>
      <c r="K9" s="45">
        <v>0</v>
      </c>
    </row>
    <row r="10" spans="1:11" x14ac:dyDescent="0.25">
      <c r="A10" s="45">
        <v>6</v>
      </c>
      <c r="B10" s="43" t="s">
        <v>67</v>
      </c>
      <c r="C10" s="45">
        <v>314</v>
      </c>
      <c r="D10" s="45">
        <v>961.11</v>
      </c>
      <c r="E10" s="45">
        <v>950</v>
      </c>
      <c r="F10" s="45">
        <v>135</v>
      </c>
      <c r="G10" s="45">
        <v>14</v>
      </c>
      <c r="H10" s="45">
        <v>815</v>
      </c>
      <c r="I10" s="45">
        <v>86</v>
      </c>
      <c r="J10" s="45">
        <v>815</v>
      </c>
      <c r="K10" s="45">
        <v>85</v>
      </c>
    </row>
    <row r="11" spans="1:11" x14ac:dyDescent="0.25">
      <c r="A11" s="45">
        <v>7</v>
      </c>
      <c r="B11" s="43" t="s">
        <v>69</v>
      </c>
      <c r="C11" s="45">
        <v>109</v>
      </c>
      <c r="D11" s="45">
        <v>696.23</v>
      </c>
      <c r="E11" s="45">
        <v>141</v>
      </c>
      <c r="F11" s="45">
        <v>135</v>
      </c>
      <c r="G11" s="45">
        <v>96</v>
      </c>
      <c r="H11" s="45">
        <v>6</v>
      </c>
      <c r="I11" s="45">
        <v>4</v>
      </c>
      <c r="J11" s="45">
        <v>57.6</v>
      </c>
      <c r="K11" s="45">
        <v>8</v>
      </c>
    </row>
    <row r="12" spans="1:11" x14ac:dyDescent="0.25">
      <c r="A12" s="45">
        <v>8</v>
      </c>
      <c r="B12" s="43" t="s">
        <v>73</v>
      </c>
      <c r="C12" s="45">
        <v>6</v>
      </c>
      <c r="D12" s="45">
        <v>27.91</v>
      </c>
      <c r="E12" s="45">
        <v>0</v>
      </c>
      <c r="F12" s="45">
        <v>0</v>
      </c>
      <c r="G12" s="45"/>
      <c r="H12" s="45">
        <v>0</v>
      </c>
      <c r="I12" s="45"/>
      <c r="J12" s="45">
        <v>0</v>
      </c>
      <c r="K12" s="45">
        <v>0</v>
      </c>
    </row>
    <row r="13" spans="1:11" x14ac:dyDescent="0.25">
      <c r="A13" s="45">
        <v>9</v>
      </c>
      <c r="B13" s="43" t="s">
        <v>75</v>
      </c>
      <c r="C13" s="45">
        <v>57</v>
      </c>
      <c r="D13" s="45">
        <v>236.71</v>
      </c>
      <c r="E13" s="45">
        <v>0</v>
      </c>
      <c r="F13" s="45">
        <v>0</v>
      </c>
      <c r="G13" s="45"/>
      <c r="H13" s="45">
        <v>0</v>
      </c>
      <c r="I13" s="45"/>
      <c r="J13" s="45">
        <v>0</v>
      </c>
      <c r="K13" s="45">
        <v>0</v>
      </c>
    </row>
    <row r="14" spans="1:11" x14ac:dyDescent="0.25">
      <c r="A14" s="45">
        <v>10</v>
      </c>
      <c r="B14" s="43" t="s">
        <v>77</v>
      </c>
      <c r="C14" s="45">
        <v>272</v>
      </c>
      <c r="D14" s="45">
        <v>1845.26</v>
      </c>
      <c r="E14" s="45">
        <v>66.5</v>
      </c>
      <c r="F14" s="45">
        <v>60.95</v>
      </c>
      <c r="G14" s="45">
        <v>92</v>
      </c>
      <c r="H14" s="45">
        <v>5.55</v>
      </c>
      <c r="I14" s="45">
        <v>8</v>
      </c>
      <c r="J14" s="45">
        <v>0</v>
      </c>
      <c r="K14" s="45">
        <v>0</v>
      </c>
    </row>
    <row r="15" spans="1:11" x14ac:dyDescent="0.25">
      <c r="A15" s="45">
        <v>11</v>
      </c>
      <c r="B15" s="43" t="s">
        <v>79</v>
      </c>
      <c r="C15" s="45">
        <v>67</v>
      </c>
      <c r="D15" s="45">
        <v>623.94000000000005</v>
      </c>
      <c r="E15" s="45">
        <v>122.1</v>
      </c>
      <c r="F15" s="45">
        <v>81.849999999999994</v>
      </c>
      <c r="G15" s="45">
        <v>67</v>
      </c>
      <c r="H15" s="45">
        <v>40.25</v>
      </c>
      <c r="I15" s="45">
        <v>33</v>
      </c>
      <c r="J15" s="45">
        <v>111.8</v>
      </c>
      <c r="K15" s="45">
        <v>18</v>
      </c>
    </row>
    <row r="16" spans="1:11" x14ac:dyDescent="0.25">
      <c r="A16" s="45">
        <v>12</v>
      </c>
      <c r="B16" s="43" t="s">
        <v>81</v>
      </c>
      <c r="C16" s="45">
        <v>79</v>
      </c>
      <c r="D16" s="45">
        <v>96.36</v>
      </c>
      <c r="E16" s="45">
        <v>1.1599999999999999</v>
      </c>
      <c r="F16" s="45">
        <v>0</v>
      </c>
      <c r="G16" s="45">
        <v>0</v>
      </c>
      <c r="H16" s="45">
        <v>1.1599999999999999</v>
      </c>
      <c r="I16" s="45">
        <v>100</v>
      </c>
      <c r="J16" s="45">
        <v>1.1599999999999999</v>
      </c>
      <c r="K16" s="45">
        <v>1</v>
      </c>
    </row>
    <row r="17" spans="1:11" x14ac:dyDescent="0.25">
      <c r="A17" s="45">
        <v>13</v>
      </c>
      <c r="B17" s="43" t="s">
        <v>83</v>
      </c>
      <c r="C17" s="45">
        <v>865</v>
      </c>
      <c r="D17" s="45">
        <v>4887.66</v>
      </c>
      <c r="E17" s="45">
        <v>0</v>
      </c>
      <c r="F17" s="45">
        <v>0</v>
      </c>
      <c r="G17" s="45"/>
      <c r="H17" s="45">
        <v>0</v>
      </c>
      <c r="I17" s="45"/>
      <c r="J17" s="45">
        <v>0</v>
      </c>
      <c r="K17" s="45">
        <v>0</v>
      </c>
    </row>
    <row r="18" spans="1:11" x14ac:dyDescent="0.25">
      <c r="A18" s="45">
        <v>14</v>
      </c>
      <c r="B18" s="43" t="s">
        <v>216</v>
      </c>
      <c r="C18" s="45">
        <v>8</v>
      </c>
      <c r="D18" s="45">
        <v>7.21</v>
      </c>
      <c r="E18" s="45">
        <v>0</v>
      </c>
      <c r="F18" s="45">
        <v>0</v>
      </c>
      <c r="G18" s="45"/>
      <c r="H18" s="45">
        <v>0</v>
      </c>
      <c r="I18" s="45"/>
      <c r="J18" s="45">
        <v>1.81</v>
      </c>
      <c r="K18" s="45">
        <v>25</v>
      </c>
    </row>
    <row r="19" spans="1:11" x14ac:dyDescent="0.25">
      <c r="A19" s="45">
        <v>15</v>
      </c>
      <c r="B19" s="43" t="s">
        <v>87</v>
      </c>
      <c r="C19" s="45">
        <v>7872</v>
      </c>
      <c r="D19" s="45">
        <v>47739.88</v>
      </c>
      <c r="E19" s="45">
        <v>21897.09</v>
      </c>
      <c r="F19" s="45">
        <v>18461.38</v>
      </c>
      <c r="G19" s="45">
        <v>84</v>
      </c>
      <c r="H19" s="45">
        <v>3435.71</v>
      </c>
      <c r="I19" s="45">
        <v>16</v>
      </c>
      <c r="J19" s="45">
        <v>228.38</v>
      </c>
      <c r="K19" s="45">
        <v>0</v>
      </c>
    </row>
    <row r="20" spans="1:11" x14ac:dyDescent="0.25">
      <c r="A20" s="45">
        <v>16</v>
      </c>
      <c r="B20" s="43" t="s">
        <v>89</v>
      </c>
      <c r="C20" s="45">
        <v>78</v>
      </c>
      <c r="D20" s="45">
        <v>229.51</v>
      </c>
      <c r="E20" s="45">
        <v>0</v>
      </c>
      <c r="F20" s="45">
        <v>0</v>
      </c>
      <c r="G20" s="45"/>
      <c r="H20" s="45">
        <v>0</v>
      </c>
      <c r="I20" s="45"/>
      <c r="J20" s="45">
        <v>0</v>
      </c>
      <c r="K20" s="45">
        <v>0</v>
      </c>
    </row>
    <row r="21" spans="1:11" x14ac:dyDescent="0.25">
      <c r="A21" s="45">
        <v>17</v>
      </c>
      <c r="B21" s="43" t="s">
        <v>91</v>
      </c>
      <c r="C21" s="45">
        <v>1596</v>
      </c>
      <c r="D21" s="45">
        <v>6026.73</v>
      </c>
      <c r="E21" s="45">
        <v>1088</v>
      </c>
      <c r="F21" s="45">
        <v>738</v>
      </c>
      <c r="G21" s="45">
        <v>68</v>
      </c>
      <c r="H21" s="45">
        <v>350</v>
      </c>
      <c r="I21" s="45">
        <v>32</v>
      </c>
      <c r="J21" s="45">
        <v>943</v>
      </c>
      <c r="K21" s="45">
        <v>16</v>
      </c>
    </row>
    <row r="22" spans="1:11" x14ac:dyDescent="0.25">
      <c r="A22" s="45">
        <v>18</v>
      </c>
      <c r="B22" s="43" t="s">
        <v>93</v>
      </c>
      <c r="C22" s="45">
        <v>284</v>
      </c>
      <c r="D22" s="45">
        <v>321.27999999999997</v>
      </c>
      <c r="E22" s="45">
        <v>0</v>
      </c>
      <c r="F22" s="45">
        <v>0</v>
      </c>
      <c r="G22" s="45"/>
      <c r="H22" s="45">
        <v>0</v>
      </c>
      <c r="I22" s="45"/>
      <c r="J22" s="45">
        <v>0</v>
      </c>
      <c r="K22" s="45">
        <v>0</v>
      </c>
    </row>
    <row r="23" spans="1:11" x14ac:dyDescent="0.25">
      <c r="A23" s="45">
        <v>19</v>
      </c>
      <c r="B23" s="43" t="s">
        <v>95</v>
      </c>
      <c r="C23" s="45">
        <v>254</v>
      </c>
      <c r="D23" s="45">
        <v>221.17</v>
      </c>
      <c r="E23" s="45">
        <v>0</v>
      </c>
      <c r="F23" s="45">
        <v>0</v>
      </c>
      <c r="G23" s="45"/>
      <c r="H23" s="45">
        <v>0</v>
      </c>
      <c r="I23" s="45"/>
      <c r="J23" s="45">
        <v>0</v>
      </c>
      <c r="K23" s="45">
        <v>0</v>
      </c>
    </row>
    <row r="24" spans="1:11" x14ac:dyDescent="0.25">
      <c r="A24" s="45">
        <v>20</v>
      </c>
      <c r="B24" s="43" t="s">
        <v>97</v>
      </c>
      <c r="C24" s="45">
        <v>260</v>
      </c>
      <c r="D24" s="45">
        <v>1946.41</v>
      </c>
      <c r="E24" s="45">
        <v>0</v>
      </c>
      <c r="F24" s="45">
        <v>0</v>
      </c>
      <c r="G24" s="45"/>
      <c r="H24" s="45">
        <v>0</v>
      </c>
      <c r="I24" s="45"/>
      <c r="J24" s="45">
        <v>0</v>
      </c>
      <c r="K24" s="45">
        <v>0</v>
      </c>
    </row>
    <row r="25" spans="1:11" x14ac:dyDescent="0.25">
      <c r="A25" s="45">
        <v>21</v>
      </c>
      <c r="B25" s="43" t="s">
        <v>217</v>
      </c>
      <c r="C25" s="45">
        <v>28</v>
      </c>
      <c r="D25" s="45">
        <v>267.55</v>
      </c>
      <c r="E25" s="45">
        <v>0</v>
      </c>
      <c r="F25" s="45">
        <v>0</v>
      </c>
      <c r="G25" s="45"/>
      <c r="H25" s="45">
        <v>0</v>
      </c>
      <c r="I25" s="45"/>
      <c r="J25" s="45">
        <v>0</v>
      </c>
      <c r="K25" s="45">
        <v>0</v>
      </c>
    </row>
    <row r="26" spans="1:11" ht="16.5" customHeight="1" x14ac:dyDescent="0.25">
      <c r="A26" s="46" t="s">
        <v>218</v>
      </c>
      <c r="B26" s="44" t="s">
        <v>188</v>
      </c>
      <c r="C26" s="46">
        <v>12457</v>
      </c>
      <c r="D26" s="46">
        <v>67279.75</v>
      </c>
      <c r="E26" s="46">
        <v>24311.35</v>
      </c>
      <c r="F26" s="46">
        <v>19642.68</v>
      </c>
      <c r="G26" s="46">
        <v>81</v>
      </c>
      <c r="H26" s="46">
        <v>4668.67</v>
      </c>
      <c r="I26" s="46">
        <v>19</v>
      </c>
      <c r="J26" s="46">
        <v>2219.4699999999998</v>
      </c>
      <c r="K26" s="46">
        <v>3</v>
      </c>
    </row>
    <row r="27" spans="1:11" x14ac:dyDescent="0.25">
      <c r="A27" s="40">
        <v>1</v>
      </c>
      <c r="B27" s="43" t="s">
        <v>103</v>
      </c>
      <c r="C27" s="40">
        <v>65</v>
      </c>
      <c r="D27" s="40">
        <v>544.39</v>
      </c>
      <c r="E27" s="40">
        <v>120.03</v>
      </c>
      <c r="F27" s="40">
        <v>99.59</v>
      </c>
      <c r="G27" s="40">
        <v>83</v>
      </c>
      <c r="H27" s="40">
        <v>20.440000000000001</v>
      </c>
      <c r="I27" s="40">
        <v>17</v>
      </c>
      <c r="J27" s="40">
        <v>0.11</v>
      </c>
      <c r="K27" s="40">
        <v>0</v>
      </c>
    </row>
    <row r="28" spans="1:11" x14ac:dyDescent="0.25">
      <c r="A28" s="40">
        <v>2</v>
      </c>
      <c r="B28" s="43" t="s">
        <v>101</v>
      </c>
      <c r="C28" s="40">
        <v>4</v>
      </c>
      <c r="D28" s="40">
        <v>37.74</v>
      </c>
      <c r="E28" s="40">
        <v>0</v>
      </c>
      <c r="F28" s="40">
        <v>0</v>
      </c>
      <c r="G28" s="40"/>
      <c r="H28" s="40">
        <v>0</v>
      </c>
      <c r="I28" s="40"/>
      <c r="J28" s="40">
        <v>11.79</v>
      </c>
      <c r="K28" s="40">
        <v>31</v>
      </c>
    </row>
    <row r="29" spans="1:11" x14ac:dyDescent="0.25">
      <c r="A29" s="40">
        <v>3</v>
      </c>
      <c r="B29" s="43" t="s">
        <v>105</v>
      </c>
      <c r="C29" s="40">
        <v>0</v>
      </c>
      <c r="D29" s="40">
        <v>0</v>
      </c>
      <c r="E29" s="40">
        <v>0</v>
      </c>
      <c r="F29" s="40">
        <v>0</v>
      </c>
      <c r="G29" s="40"/>
      <c r="H29" s="40">
        <v>0</v>
      </c>
      <c r="I29" s="40"/>
      <c r="J29" s="40">
        <v>0</v>
      </c>
      <c r="K29" s="40">
        <v>0</v>
      </c>
    </row>
    <row r="30" spans="1:11" x14ac:dyDescent="0.25">
      <c r="A30" s="40">
        <v>4</v>
      </c>
      <c r="B30" s="43" t="s">
        <v>107</v>
      </c>
      <c r="C30" s="40">
        <v>0</v>
      </c>
      <c r="D30" s="40">
        <v>0</v>
      </c>
      <c r="E30" s="40">
        <v>0</v>
      </c>
      <c r="F30" s="40">
        <v>0</v>
      </c>
      <c r="G30" s="40"/>
      <c r="H30" s="40">
        <v>0</v>
      </c>
      <c r="I30" s="40"/>
      <c r="J30" s="40">
        <v>0</v>
      </c>
      <c r="K30" s="40">
        <v>0</v>
      </c>
    </row>
    <row r="31" spans="1:11" x14ac:dyDescent="0.25">
      <c r="A31" s="40">
        <v>5</v>
      </c>
      <c r="B31" s="43" t="s">
        <v>99</v>
      </c>
      <c r="C31" s="40">
        <v>110</v>
      </c>
      <c r="D31" s="40">
        <v>363.78</v>
      </c>
      <c r="E31" s="40">
        <v>0</v>
      </c>
      <c r="F31" s="40">
        <v>0</v>
      </c>
      <c r="G31" s="40"/>
      <c r="H31" s="40">
        <v>0</v>
      </c>
      <c r="I31" s="40"/>
      <c r="J31" s="40">
        <v>0</v>
      </c>
      <c r="K31" s="40">
        <v>0</v>
      </c>
    </row>
    <row r="32" spans="1:11" x14ac:dyDescent="0.25">
      <c r="A32" s="40">
        <v>6</v>
      </c>
      <c r="B32" s="43" t="s">
        <v>113</v>
      </c>
      <c r="C32" s="40">
        <v>0</v>
      </c>
      <c r="D32" s="40">
        <v>0</v>
      </c>
      <c r="E32" s="40">
        <v>0</v>
      </c>
      <c r="F32" s="40">
        <v>0</v>
      </c>
      <c r="G32" s="40"/>
      <c r="H32" s="40">
        <v>0</v>
      </c>
      <c r="I32" s="40"/>
      <c r="J32" s="40">
        <v>0</v>
      </c>
      <c r="K32" s="40">
        <v>0</v>
      </c>
    </row>
    <row r="33" spans="1:11" x14ac:dyDescent="0.25">
      <c r="A33" s="40">
        <v>7</v>
      </c>
      <c r="B33" s="43" t="s">
        <v>109</v>
      </c>
      <c r="C33" s="40">
        <v>0</v>
      </c>
      <c r="D33" s="40">
        <v>0</v>
      </c>
      <c r="E33" s="40">
        <v>0</v>
      </c>
      <c r="F33" s="40">
        <v>0</v>
      </c>
      <c r="G33" s="40"/>
      <c r="H33" s="40">
        <v>0</v>
      </c>
      <c r="I33" s="40"/>
      <c r="J33" s="40">
        <v>0</v>
      </c>
      <c r="K33" s="40">
        <v>0</v>
      </c>
    </row>
    <row r="34" spans="1:11" x14ac:dyDescent="0.25">
      <c r="A34" s="40">
        <v>8</v>
      </c>
      <c r="B34" s="43" t="s">
        <v>111</v>
      </c>
      <c r="C34" s="40">
        <v>0</v>
      </c>
      <c r="D34" s="40">
        <v>0</v>
      </c>
      <c r="E34" s="40">
        <v>0</v>
      </c>
      <c r="F34" s="40">
        <v>0</v>
      </c>
      <c r="G34" s="40"/>
      <c r="H34" s="40">
        <v>0</v>
      </c>
      <c r="I34" s="40"/>
      <c r="J34" s="40">
        <v>0</v>
      </c>
      <c r="K34" s="40">
        <v>0</v>
      </c>
    </row>
    <row r="35" spans="1:11" x14ac:dyDescent="0.25">
      <c r="A35" s="40">
        <v>9</v>
      </c>
      <c r="B35" s="43" t="s">
        <v>219</v>
      </c>
      <c r="C35" s="40">
        <v>0</v>
      </c>
      <c r="D35" s="40">
        <v>0</v>
      </c>
      <c r="E35" s="40">
        <v>0</v>
      </c>
      <c r="F35" s="40">
        <v>0</v>
      </c>
      <c r="G35" s="40"/>
      <c r="H35" s="40">
        <v>0</v>
      </c>
      <c r="I35" s="40"/>
      <c r="J35" s="40">
        <v>0</v>
      </c>
      <c r="K35" s="40">
        <v>0</v>
      </c>
    </row>
    <row r="36" spans="1:11" x14ac:dyDescent="0.25">
      <c r="A36" s="40">
        <v>10</v>
      </c>
      <c r="B36" s="43" t="s">
        <v>125</v>
      </c>
      <c r="C36" s="40">
        <v>0</v>
      </c>
      <c r="D36" s="40">
        <v>0</v>
      </c>
      <c r="E36" s="40">
        <v>0</v>
      </c>
      <c r="F36" s="40">
        <v>0</v>
      </c>
      <c r="G36" s="40"/>
      <c r="H36" s="40">
        <v>0</v>
      </c>
      <c r="I36" s="40"/>
      <c r="J36" s="40">
        <v>0</v>
      </c>
      <c r="K36" s="40">
        <v>0</v>
      </c>
    </row>
    <row r="37" spans="1:11" ht="18" customHeight="1" x14ac:dyDescent="0.25">
      <c r="A37" s="41" t="s">
        <v>220</v>
      </c>
      <c r="B37" s="44" t="s">
        <v>188</v>
      </c>
      <c r="C37" s="41">
        <v>179</v>
      </c>
      <c r="D37" s="41">
        <v>945.91</v>
      </c>
      <c r="E37" s="41">
        <v>120.03</v>
      </c>
      <c r="F37" s="41">
        <v>99.59</v>
      </c>
      <c r="G37" s="41">
        <v>83</v>
      </c>
      <c r="H37" s="41">
        <v>20.440000000000001</v>
      </c>
      <c r="I37" s="41">
        <v>17</v>
      </c>
      <c r="J37" s="41">
        <v>11.9</v>
      </c>
      <c r="K37" s="41">
        <v>1</v>
      </c>
    </row>
    <row r="38" spans="1:11" ht="18" customHeight="1" x14ac:dyDescent="0.25">
      <c r="A38" s="45">
        <v>1</v>
      </c>
      <c r="B38" s="43" t="s">
        <v>221</v>
      </c>
      <c r="C38" s="45">
        <v>1766</v>
      </c>
      <c r="D38" s="45">
        <v>7941.21</v>
      </c>
      <c r="E38" s="45">
        <v>1255.8800000000001</v>
      </c>
      <c r="F38" s="45">
        <v>864.75</v>
      </c>
      <c r="G38" s="45">
        <v>69</v>
      </c>
      <c r="H38" s="45">
        <v>391.13</v>
      </c>
      <c r="I38" s="45">
        <v>31</v>
      </c>
      <c r="J38" s="45">
        <v>1355.47</v>
      </c>
      <c r="K38" s="45">
        <v>17</v>
      </c>
    </row>
    <row r="39" spans="1:11" ht="18" customHeight="1" x14ac:dyDescent="0.25">
      <c r="A39" s="46" t="s">
        <v>222</v>
      </c>
      <c r="B39" s="44" t="s">
        <v>188</v>
      </c>
      <c r="C39" s="46">
        <v>1766</v>
      </c>
      <c r="D39" s="46">
        <v>7941.21</v>
      </c>
      <c r="E39" s="46">
        <v>1255.8800000000001</v>
      </c>
      <c r="F39" s="46">
        <v>864.75</v>
      </c>
      <c r="G39" s="46">
        <v>69</v>
      </c>
      <c r="H39" s="46">
        <v>391.13</v>
      </c>
      <c r="I39" s="46">
        <v>31</v>
      </c>
      <c r="J39" s="46">
        <v>1355.47</v>
      </c>
      <c r="K39" s="46">
        <v>17</v>
      </c>
    </row>
    <row r="40" spans="1:11" ht="18" customHeight="1" x14ac:dyDescent="0.25">
      <c r="A40" s="45">
        <v>1</v>
      </c>
      <c r="B40" s="43" t="s">
        <v>117</v>
      </c>
      <c r="C40" s="45">
        <v>1109</v>
      </c>
      <c r="D40" s="45">
        <v>5748.79</v>
      </c>
      <c r="E40" s="45">
        <v>883.39</v>
      </c>
      <c r="F40" s="45">
        <v>65.510000000000005</v>
      </c>
      <c r="G40" s="45">
        <v>7</v>
      </c>
      <c r="H40" s="45">
        <v>817.88</v>
      </c>
      <c r="I40" s="45">
        <v>93</v>
      </c>
      <c r="J40" s="45">
        <v>816.25</v>
      </c>
      <c r="K40" s="45">
        <v>14</v>
      </c>
    </row>
    <row r="41" spans="1:11" ht="18" customHeight="1" x14ac:dyDescent="0.25">
      <c r="A41" s="45">
        <v>2</v>
      </c>
      <c r="B41" s="43" t="s">
        <v>223</v>
      </c>
      <c r="C41" s="45">
        <v>248</v>
      </c>
      <c r="D41" s="45">
        <v>1039.27</v>
      </c>
      <c r="E41" s="45">
        <v>232.58</v>
      </c>
      <c r="F41" s="45">
        <v>208.25</v>
      </c>
      <c r="G41" s="45">
        <v>90</v>
      </c>
      <c r="H41" s="45">
        <v>24.33</v>
      </c>
      <c r="I41" s="45">
        <v>10</v>
      </c>
      <c r="J41" s="45">
        <v>470.52</v>
      </c>
      <c r="K41" s="45">
        <v>45</v>
      </c>
    </row>
    <row r="42" spans="1:11" ht="18" customHeight="1" x14ac:dyDescent="0.25">
      <c r="A42" s="45">
        <v>3</v>
      </c>
      <c r="B42" s="43" t="s">
        <v>121</v>
      </c>
      <c r="C42" s="45">
        <v>1288</v>
      </c>
      <c r="D42" s="45">
        <v>3267.55</v>
      </c>
      <c r="E42" s="45">
        <v>215</v>
      </c>
      <c r="F42" s="45">
        <v>196</v>
      </c>
      <c r="G42" s="45">
        <v>91</v>
      </c>
      <c r="H42" s="45">
        <v>19</v>
      </c>
      <c r="I42" s="45">
        <v>9</v>
      </c>
      <c r="J42" s="45">
        <v>85</v>
      </c>
      <c r="K42" s="45">
        <v>3</v>
      </c>
    </row>
    <row r="43" spans="1:11" ht="18" customHeight="1" x14ac:dyDescent="0.25">
      <c r="A43" s="45">
        <v>4</v>
      </c>
      <c r="B43" s="43" t="s">
        <v>123</v>
      </c>
      <c r="C43" s="45">
        <v>699</v>
      </c>
      <c r="D43" s="45">
        <v>1220.8399999999999</v>
      </c>
      <c r="E43" s="45">
        <v>0</v>
      </c>
      <c r="F43" s="45">
        <v>0</v>
      </c>
      <c r="G43" s="45"/>
      <c r="H43" s="45">
        <v>0</v>
      </c>
      <c r="I43" s="45"/>
      <c r="J43" s="45">
        <v>102.79</v>
      </c>
      <c r="K43" s="45">
        <v>8</v>
      </c>
    </row>
    <row r="44" spans="1:11" ht="18" customHeight="1" x14ac:dyDescent="0.25">
      <c r="A44" s="46" t="s">
        <v>224</v>
      </c>
      <c r="B44" s="44" t="s">
        <v>188</v>
      </c>
      <c r="C44" s="46">
        <v>17746</v>
      </c>
      <c r="D44" s="46">
        <v>87443.32</v>
      </c>
      <c r="E44" s="46">
        <v>27018.23</v>
      </c>
      <c r="F44" s="46">
        <v>21076.78</v>
      </c>
      <c r="G44" s="46">
        <v>78</v>
      </c>
      <c r="H44" s="46">
        <v>5941.45</v>
      </c>
      <c r="I44" s="46">
        <v>22</v>
      </c>
      <c r="J44" s="46">
        <v>5061.3999999999996</v>
      </c>
      <c r="K44" s="46">
        <v>6</v>
      </c>
    </row>
    <row r="45" spans="1:11" x14ac:dyDescent="0.25">
      <c r="A45" s="256">
        <v>21</v>
      </c>
      <c r="B45" s="256"/>
      <c r="C45" s="256"/>
      <c r="D45" s="256"/>
      <c r="E45" s="256"/>
      <c r="F45" s="256"/>
      <c r="G45" s="256"/>
      <c r="H45" s="256"/>
      <c r="I45" s="256"/>
      <c r="J45" s="256"/>
      <c r="K45" s="256"/>
    </row>
    <row r="46" spans="1:11" x14ac:dyDescent="0.25">
      <c r="A46" s="257"/>
      <c r="B46" s="257"/>
      <c r="C46" s="257"/>
      <c r="D46" s="257"/>
      <c r="E46" s="257"/>
      <c r="F46" s="257"/>
      <c r="G46" s="257"/>
      <c r="H46" s="257"/>
      <c r="I46" s="257"/>
      <c r="J46" s="257"/>
      <c r="K46" s="257"/>
    </row>
    <row r="47" spans="1:11" x14ac:dyDescent="0.25">
      <c r="A47" s="257"/>
      <c r="B47" s="257"/>
      <c r="C47" s="257"/>
      <c r="D47" s="257"/>
      <c r="E47" s="257"/>
      <c r="F47" s="257"/>
      <c r="G47" s="257"/>
      <c r="H47" s="257"/>
      <c r="I47" s="257"/>
      <c r="J47" s="257"/>
      <c r="K47" s="257"/>
    </row>
  </sheetData>
  <mergeCells count="3">
    <mergeCell ref="A2:K2"/>
    <mergeCell ref="A3:K3"/>
    <mergeCell ref="A45:K47"/>
  </mergeCells>
  <pageMargins left="0.7" right="0.7" top="0.75" bottom="0.75" header="0.3" footer="0.3"/>
  <pageSetup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5"/>
  <sheetViews>
    <sheetView topLeftCell="A16" workbookViewId="0">
      <selection activeCell="D32" sqref="D32"/>
    </sheetView>
  </sheetViews>
  <sheetFormatPr defaultRowHeight="15" x14ac:dyDescent="0.25"/>
  <cols>
    <col min="1" max="1" width="7.28515625" bestFit="1" customWidth="1"/>
    <col min="2" max="2" width="10.140625" bestFit="1" customWidth="1"/>
    <col min="4" max="4" width="13" customWidth="1"/>
    <col min="8" max="9" width="10.42578125" customWidth="1"/>
    <col min="10" max="10" width="10.28515625" customWidth="1"/>
    <col min="11" max="11" width="10.42578125" customWidth="1"/>
  </cols>
  <sheetData>
    <row r="2" spans="1:11" x14ac:dyDescent="0.25">
      <c r="A2" s="277" t="s">
        <v>897</v>
      </c>
      <c r="B2" s="278"/>
      <c r="C2" s="278"/>
      <c r="D2" s="278"/>
      <c r="E2" s="278"/>
      <c r="F2" s="278"/>
      <c r="G2" s="278"/>
      <c r="H2" s="278"/>
      <c r="I2" s="278"/>
      <c r="J2" s="278"/>
      <c r="K2" s="278"/>
    </row>
    <row r="3" spans="1:11" x14ac:dyDescent="0.25">
      <c r="A3" s="274" t="s">
        <v>231</v>
      </c>
      <c r="B3" s="273"/>
      <c r="C3" s="273"/>
      <c r="D3" s="273"/>
      <c r="E3" s="273"/>
      <c r="F3" s="273"/>
      <c r="G3" s="273"/>
      <c r="H3" s="273"/>
      <c r="I3" s="273"/>
      <c r="J3" s="273"/>
      <c r="K3" s="273"/>
    </row>
    <row r="4" spans="1:11" ht="45" x14ac:dyDescent="0.25">
      <c r="A4" s="39" t="s">
        <v>129</v>
      </c>
      <c r="B4" s="42" t="s">
        <v>204</v>
      </c>
      <c r="C4" s="39" t="s">
        <v>251</v>
      </c>
      <c r="D4" s="39" t="s">
        <v>252</v>
      </c>
      <c r="E4" s="39" t="s">
        <v>253</v>
      </c>
      <c r="F4" s="39" t="s">
        <v>254</v>
      </c>
      <c r="G4" s="39" t="s">
        <v>255</v>
      </c>
      <c r="H4" s="39" t="s">
        <v>256</v>
      </c>
      <c r="I4" s="39" t="s">
        <v>257</v>
      </c>
      <c r="J4" s="39" t="s">
        <v>258</v>
      </c>
      <c r="K4" s="39" t="s">
        <v>259</v>
      </c>
    </row>
    <row r="5" spans="1:11" ht="19.5" customHeight="1" x14ac:dyDescent="0.25">
      <c r="A5" s="40">
        <v>1</v>
      </c>
      <c r="B5" s="43" t="s">
        <v>61</v>
      </c>
      <c r="C5" s="40">
        <v>666</v>
      </c>
      <c r="D5" s="40">
        <v>243.04</v>
      </c>
      <c r="E5" s="40">
        <v>0</v>
      </c>
      <c r="F5" s="40">
        <v>0</v>
      </c>
      <c r="G5" s="40"/>
      <c r="H5" s="40">
        <v>0</v>
      </c>
      <c r="I5" s="40"/>
      <c r="J5" s="40">
        <v>27.48</v>
      </c>
      <c r="K5" s="40">
        <v>11</v>
      </c>
    </row>
    <row r="6" spans="1:11" ht="19.5" customHeight="1" x14ac:dyDescent="0.25">
      <c r="A6" s="40">
        <v>2</v>
      </c>
      <c r="B6" s="43" t="s">
        <v>65</v>
      </c>
      <c r="C6" s="40">
        <v>0</v>
      </c>
      <c r="D6" s="40">
        <v>0</v>
      </c>
      <c r="E6" s="40">
        <v>0</v>
      </c>
      <c r="F6" s="40">
        <v>0</v>
      </c>
      <c r="G6" s="40"/>
      <c r="H6" s="40">
        <v>0</v>
      </c>
      <c r="I6" s="40"/>
      <c r="J6" s="40">
        <v>0</v>
      </c>
      <c r="K6" s="40">
        <v>0</v>
      </c>
    </row>
    <row r="7" spans="1:11" ht="19.5" customHeight="1" x14ac:dyDescent="0.25">
      <c r="A7" s="40">
        <v>3</v>
      </c>
      <c r="B7" s="43" t="s">
        <v>67</v>
      </c>
      <c r="C7" s="40">
        <v>190</v>
      </c>
      <c r="D7" s="40">
        <v>113.43</v>
      </c>
      <c r="E7" s="40">
        <v>40</v>
      </c>
      <c r="F7" s="40">
        <v>15</v>
      </c>
      <c r="G7" s="40">
        <v>38</v>
      </c>
      <c r="H7" s="40">
        <v>25</v>
      </c>
      <c r="I7" s="40">
        <v>62</v>
      </c>
      <c r="J7" s="40">
        <v>25</v>
      </c>
      <c r="K7" s="40">
        <v>22</v>
      </c>
    </row>
    <row r="8" spans="1:11" ht="19.5" customHeight="1" x14ac:dyDescent="0.25">
      <c r="A8" s="40">
        <v>4</v>
      </c>
      <c r="B8" s="43" t="s">
        <v>75</v>
      </c>
      <c r="C8" s="40">
        <v>11</v>
      </c>
      <c r="D8" s="40">
        <v>31.5</v>
      </c>
      <c r="E8" s="40">
        <v>0</v>
      </c>
      <c r="F8" s="40">
        <v>0</v>
      </c>
      <c r="G8" s="40"/>
      <c r="H8" s="40">
        <v>0</v>
      </c>
      <c r="I8" s="40"/>
      <c r="J8" s="40">
        <v>0</v>
      </c>
      <c r="K8" s="40">
        <v>0</v>
      </c>
    </row>
    <row r="9" spans="1:11" ht="19.5" customHeight="1" x14ac:dyDescent="0.25">
      <c r="A9" s="40">
        <v>5</v>
      </c>
      <c r="B9" s="43" t="s">
        <v>79</v>
      </c>
      <c r="C9" s="40">
        <v>1</v>
      </c>
      <c r="D9" s="40">
        <v>0.08</v>
      </c>
      <c r="E9" s="40">
        <v>0.08</v>
      </c>
      <c r="F9" s="40">
        <v>0</v>
      </c>
      <c r="G9" s="40">
        <v>0</v>
      </c>
      <c r="H9" s="40">
        <v>0.08</v>
      </c>
      <c r="I9" s="40">
        <v>100</v>
      </c>
      <c r="J9" s="40">
        <v>0.08</v>
      </c>
      <c r="K9" s="40">
        <v>100</v>
      </c>
    </row>
    <row r="10" spans="1:11" ht="19.5" customHeight="1" x14ac:dyDescent="0.25">
      <c r="A10" s="40">
        <v>6</v>
      </c>
      <c r="B10" s="43" t="s">
        <v>81</v>
      </c>
      <c r="C10" s="40">
        <v>0</v>
      </c>
      <c r="D10" s="40">
        <v>0</v>
      </c>
      <c r="E10" s="40">
        <v>0</v>
      </c>
      <c r="F10" s="40">
        <v>0</v>
      </c>
      <c r="G10" s="40">
        <v>0</v>
      </c>
      <c r="H10" s="40">
        <v>0</v>
      </c>
      <c r="I10" s="40">
        <v>0</v>
      </c>
      <c r="J10" s="40">
        <v>0</v>
      </c>
      <c r="K10" s="40">
        <v>0</v>
      </c>
    </row>
    <row r="11" spans="1:11" ht="19.5" customHeight="1" x14ac:dyDescent="0.25">
      <c r="A11" s="40">
        <v>7</v>
      </c>
      <c r="B11" s="43" t="s">
        <v>83</v>
      </c>
      <c r="C11" s="40">
        <v>380</v>
      </c>
      <c r="D11" s="40">
        <v>207.05</v>
      </c>
      <c r="E11" s="40">
        <v>0</v>
      </c>
      <c r="F11" s="40">
        <v>0</v>
      </c>
      <c r="G11" s="40">
        <v>0</v>
      </c>
      <c r="H11" s="40">
        <v>0</v>
      </c>
      <c r="I11" s="40">
        <v>0</v>
      </c>
      <c r="J11" s="40">
        <v>0</v>
      </c>
      <c r="K11" s="40">
        <v>0</v>
      </c>
    </row>
    <row r="12" spans="1:11" ht="19.5" customHeight="1" x14ac:dyDescent="0.25">
      <c r="A12" s="40">
        <v>8</v>
      </c>
      <c r="B12" s="43" t="s">
        <v>216</v>
      </c>
      <c r="C12" s="40">
        <v>0</v>
      </c>
      <c r="D12" s="40">
        <v>0</v>
      </c>
      <c r="E12" s="40">
        <v>0</v>
      </c>
      <c r="F12" s="40">
        <v>0</v>
      </c>
      <c r="G12" s="40">
        <v>0</v>
      </c>
      <c r="H12" s="40">
        <v>0</v>
      </c>
      <c r="I12" s="40">
        <v>0</v>
      </c>
      <c r="J12" s="40">
        <v>0</v>
      </c>
      <c r="K12" s="40">
        <v>0</v>
      </c>
    </row>
    <row r="13" spans="1:11" ht="19.5" customHeight="1" x14ac:dyDescent="0.25">
      <c r="A13" s="40">
        <v>9</v>
      </c>
      <c r="B13" s="43" t="s">
        <v>87</v>
      </c>
      <c r="C13" s="40">
        <v>64168</v>
      </c>
      <c r="D13" s="40">
        <v>33489.49</v>
      </c>
      <c r="E13" s="40">
        <v>12408.36</v>
      </c>
      <c r="F13" s="40">
        <v>8623.01</v>
      </c>
      <c r="G13" s="40">
        <v>69</v>
      </c>
      <c r="H13" s="40">
        <v>3785.35</v>
      </c>
      <c r="I13" s="40">
        <v>31</v>
      </c>
      <c r="J13" s="40">
        <v>726.73</v>
      </c>
      <c r="K13" s="40">
        <v>2</v>
      </c>
    </row>
    <row r="14" spans="1:11" ht="19.5" customHeight="1" x14ac:dyDescent="0.25">
      <c r="A14" s="40">
        <v>10</v>
      </c>
      <c r="B14" s="43" t="s">
        <v>89</v>
      </c>
      <c r="C14" s="40">
        <v>59</v>
      </c>
      <c r="D14" s="40">
        <v>23.06</v>
      </c>
      <c r="E14" s="40">
        <v>7.5</v>
      </c>
      <c r="F14" s="40">
        <v>1.85</v>
      </c>
      <c r="G14" s="40">
        <v>25</v>
      </c>
      <c r="H14" s="40">
        <v>5.65</v>
      </c>
      <c r="I14" s="40">
        <v>75</v>
      </c>
      <c r="J14" s="40">
        <v>7.5</v>
      </c>
      <c r="K14" s="40">
        <v>33</v>
      </c>
    </row>
    <row r="15" spans="1:11" ht="19.5" customHeight="1" x14ac:dyDescent="0.25">
      <c r="A15" s="40">
        <v>11</v>
      </c>
      <c r="B15" s="43" t="s">
        <v>91</v>
      </c>
      <c r="C15" s="40">
        <v>2851</v>
      </c>
      <c r="D15" s="40">
        <v>4447</v>
      </c>
      <c r="E15" s="40">
        <v>528</v>
      </c>
      <c r="F15" s="40">
        <v>385</v>
      </c>
      <c r="G15" s="40">
        <v>73</v>
      </c>
      <c r="H15" s="40">
        <v>143</v>
      </c>
      <c r="I15" s="40">
        <v>27</v>
      </c>
      <c r="J15" s="40">
        <v>457</v>
      </c>
      <c r="K15" s="40">
        <v>10</v>
      </c>
    </row>
    <row r="16" spans="1:11" ht="19.5" customHeight="1" x14ac:dyDescent="0.25">
      <c r="A16" s="40">
        <v>12</v>
      </c>
      <c r="B16" s="43" t="s">
        <v>93</v>
      </c>
      <c r="C16" s="40">
        <v>77</v>
      </c>
      <c r="D16" s="40">
        <v>34.78</v>
      </c>
      <c r="E16" s="40">
        <v>1.96</v>
      </c>
      <c r="F16" s="40">
        <v>1.96</v>
      </c>
      <c r="G16" s="40">
        <v>100</v>
      </c>
      <c r="H16" s="40">
        <v>0</v>
      </c>
      <c r="I16" s="40">
        <v>0</v>
      </c>
      <c r="J16" s="40">
        <v>19.18</v>
      </c>
      <c r="K16" s="40">
        <v>55</v>
      </c>
    </row>
    <row r="17" spans="1:11" ht="19.5" customHeight="1" x14ac:dyDescent="0.25">
      <c r="A17" s="40">
        <v>13</v>
      </c>
      <c r="B17" s="43" t="s">
        <v>95</v>
      </c>
      <c r="C17" s="40">
        <v>75</v>
      </c>
      <c r="D17" s="40">
        <v>36.03</v>
      </c>
      <c r="E17" s="40">
        <v>0</v>
      </c>
      <c r="F17" s="40">
        <v>0</v>
      </c>
      <c r="G17" s="40">
        <v>0</v>
      </c>
      <c r="H17" s="40">
        <v>0</v>
      </c>
      <c r="I17" s="40">
        <v>0</v>
      </c>
      <c r="J17" s="40">
        <v>0</v>
      </c>
      <c r="K17" s="40">
        <v>0</v>
      </c>
    </row>
    <row r="18" spans="1:11" ht="19.5" customHeight="1" x14ac:dyDescent="0.25">
      <c r="A18" s="40">
        <v>14</v>
      </c>
      <c r="B18" s="43" t="s">
        <v>97</v>
      </c>
      <c r="C18" s="40">
        <v>0</v>
      </c>
      <c r="D18" s="40">
        <v>0</v>
      </c>
      <c r="E18" s="40">
        <v>0</v>
      </c>
      <c r="F18" s="40">
        <v>0</v>
      </c>
      <c r="G18" s="40">
        <v>0</v>
      </c>
      <c r="H18" s="40">
        <v>0</v>
      </c>
      <c r="I18" s="40">
        <v>0</v>
      </c>
      <c r="J18" s="40">
        <v>0</v>
      </c>
      <c r="K18" s="40">
        <v>0</v>
      </c>
    </row>
    <row r="19" spans="1:11" ht="19.5" customHeight="1" x14ac:dyDescent="0.25">
      <c r="A19" s="40">
        <v>15</v>
      </c>
      <c r="B19" s="43" t="s">
        <v>217</v>
      </c>
      <c r="C19" s="40">
        <v>0</v>
      </c>
      <c r="D19" s="40">
        <v>0</v>
      </c>
      <c r="E19" s="40">
        <v>0</v>
      </c>
      <c r="F19" s="40">
        <v>0</v>
      </c>
      <c r="G19" s="40">
        <v>0</v>
      </c>
      <c r="H19" s="40">
        <v>0</v>
      </c>
      <c r="I19" s="40">
        <v>0</v>
      </c>
      <c r="J19" s="40">
        <v>0</v>
      </c>
      <c r="K19" s="40">
        <v>0</v>
      </c>
    </row>
    <row r="20" spans="1:11" ht="19.5" customHeight="1" x14ac:dyDescent="0.25">
      <c r="A20" s="41" t="s">
        <v>218</v>
      </c>
      <c r="B20" s="44" t="s">
        <v>188</v>
      </c>
      <c r="C20" s="41">
        <v>68478</v>
      </c>
      <c r="D20" s="41">
        <v>38625.46</v>
      </c>
      <c r="E20" s="41">
        <v>12985.9</v>
      </c>
      <c r="F20" s="41">
        <v>9026.82</v>
      </c>
      <c r="G20" s="41">
        <v>70</v>
      </c>
      <c r="H20" s="41">
        <v>3959.08</v>
      </c>
      <c r="I20" s="41">
        <v>30</v>
      </c>
      <c r="J20" s="41">
        <v>1262.97</v>
      </c>
      <c r="K20" s="41">
        <v>3</v>
      </c>
    </row>
    <row r="21" spans="1:11" ht="19.5" customHeight="1" x14ac:dyDescent="0.25">
      <c r="A21" s="40">
        <v>1</v>
      </c>
      <c r="B21" s="43" t="s">
        <v>103</v>
      </c>
      <c r="C21" s="40">
        <v>4</v>
      </c>
      <c r="D21" s="40">
        <v>17.28</v>
      </c>
      <c r="E21" s="40">
        <v>0</v>
      </c>
      <c r="F21" s="40">
        <v>0</v>
      </c>
      <c r="G21" s="40">
        <v>0</v>
      </c>
      <c r="H21" s="40">
        <v>0</v>
      </c>
      <c r="I21" s="40">
        <v>0</v>
      </c>
      <c r="J21" s="40">
        <v>0</v>
      </c>
      <c r="K21" s="40">
        <v>0</v>
      </c>
    </row>
    <row r="22" spans="1:11" ht="19.5" customHeight="1" x14ac:dyDescent="0.25">
      <c r="A22" s="40">
        <v>2</v>
      </c>
      <c r="B22" s="43" t="s">
        <v>101</v>
      </c>
      <c r="C22" s="40">
        <v>12</v>
      </c>
      <c r="D22" s="40">
        <v>23.44</v>
      </c>
      <c r="E22" s="40">
        <v>0</v>
      </c>
      <c r="F22" s="40">
        <v>0</v>
      </c>
      <c r="G22" s="40">
        <v>0</v>
      </c>
      <c r="H22" s="40">
        <v>0</v>
      </c>
      <c r="I22" s="40">
        <v>0</v>
      </c>
      <c r="J22" s="40">
        <v>0</v>
      </c>
      <c r="K22" s="40">
        <v>0</v>
      </c>
    </row>
    <row r="23" spans="1:11" ht="19.5" customHeight="1" x14ac:dyDescent="0.25">
      <c r="A23" s="40">
        <v>3</v>
      </c>
      <c r="B23" s="43" t="s">
        <v>105</v>
      </c>
      <c r="C23" s="40">
        <v>5</v>
      </c>
      <c r="D23" s="40">
        <v>7.04</v>
      </c>
      <c r="E23" s="40">
        <v>0</v>
      </c>
      <c r="F23" s="40">
        <v>0</v>
      </c>
      <c r="G23" s="40">
        <v>0</v>
      </c>
      <c r="H23" s="40">
        <v>0</v>
      </c>
      <c r="I23" s="40">
        <v>0</v>
      </c>
      <c r="J23" s="40">
        <v>0</v>
      </c>
      <c r="K23" s="40">
        <v>0</v>
      </c>
    </row>
    <row r="24" spans="1:11" ht="19.5" customHeight="1" x14ac:dyDescent="0.25">
      <c r="A24" s="40">
        <v>4</v>
      </c>
      <c r="B24" s="43" t="s">
        <v>107</v>
      </c>
      <c r="C24" s="40">
        <v>0</v>
      </c>
      <c r="D24" s="40">
        <v>0</v>
      </c>
      <c r="E24" s="40">
        <v>0</v>
      </c>
      <c r="F24" s="40">
        <v>0</v>
      </c>
      <c r="G24" s="40">
        <v>0</v>
      </c>
      <c r="H24" s="40">
        <v>0</v>
      </c>
      <c r="I24" s="40">
        <v>0</v>
      </c>
      <c r="J24" s="40">
        <v>0</v>
      </c>
      <c r="K24" s="40">
        <v>0</v>
      </c>
    </row>
    <row r="25" spans="1:11" ht="19.5" customHeight="1" x14ac:dyDescent="0.25">
      <c r="A25" s="40">
        <v>5</v>
      </c>
      <c r="B25" s="43" t="s">
        <v>99</v>
      </c>
      <c r="C25" s="40">
        <v>0</v>
      </c>
      <c r="D25" s="40">
        <v>0</v>
      </c>
      <c r="E25" s="40">
        <v>0</v>
      </c>
      <c r="F25" s="40">
        <v>0</v>
      </c>
      <c r="G25" s="40">
        <v>0</v>
      </c>
      <c r="H25" s="40">
        <v>0</v>
      </c>
      <c r="I25" s="40">
        <v>0</v>
      </c>
      <c r="J25" s="40">
        <v>0</v>
      </c>
      <c r="K25" s="40">
        <v>0</v>
      </c>
    </row>
    <row r="26" spans="1:11" ht="19.5" customHeight="1" x14ac:dyDescent="0.25">
      <c r="A26" s="40">
        <v>6</v>
      </c>
      <c r="B26" s="43" t="s">
        <v>111</v>
      </c>
      <c r="C26" s="40">
        <v>0</v>
      </c>
      <c r="D26" s="40">
        <v>0</v>
      </c>
      <c r="E26" s="40">
        <v>0</v>
      </c>
      <c r="F26" s="40">
        <v>0</v>
      </c>
      <c r="G26" s="40">
        <v>0</v>
      </c>
      <c r="H26" s="40">
        <v>0</v>
      </c>
      <c r="I26" s="40">
        <v>0</v>
      </c>
      <c r="J26" s="40">
        <v>0</v>
      </c>
      <c r="K26" s="40">
        <v>0</v>
      </c>
    </row>
    <row r="27" spans="1:11" ht="19.5" customHeight="1" x14ac:dyDescent="0.25">
      <c r="A27" s="40">
        <v>7</v>
      </c>
      <c r="B27" s="43" t="s">
        <v>219</v>
      </c>
      <c r="C27" s="40">
        <v>0</v>
      </c>
      <c r="D27" s="40">
        <v>0</v>
      </c>
      <c r="E27" s="40">
        <v>0</v>
      </c>
      <c r="F27" s="40">
        <v>0</v>
      </c>
      <c r="G27" s="40">
        <v>0</v>
      </c>
      <c r="H27" s="40">
        <v>0</v>
      </c>
      <c r="I27" s="40">
        <v>0</v>
      </c>
      <c r="J27" s="40">
        <v>0</v>
      </c>
      <c r="K27" s="40">
        <v>0</v>
      </c>
    </row>
    <row r="28" spans="1:11" ht="19.5" customHeight="1" x14ac:dyDescent="0.25">
      <c r="A28" s="41" t="s">
        <v>220</v>
      </c>
      <c r="B28" s="44" t="s">
        <v>188</v>
      </c>
      <c r="C28" s="41">
        <v>21</v>
      </c>
      <c r="D28" s="41">
        <v>47.76</v>
      </c>
      <c r="E28" s="41">
        <v>0</v>
      </c>
      <c r="F28" s="41">
        <v>0</v>
      </c>
      <c r="G28" s="41">
        <v>0</v>
      </c>
      <c r="H28" s="41">
        <v>0</v>
      </c>
      <c r="I28" s="41">
        <v>0</v>
      </c>
      <c r="J28" s="41">
        <v>0</v>
      </c>
      <c r="K28" s="41">
        <v>0</v>
      </c>
    </row>
    <row r="29" spans="1:11" ht="19.5" customHeight="1" x14ac:dyDescent="0.25">
      <c r="A29" s="40">
        <v>1</v>
      </c>
      <c r="B29" s="43" t="s">
        <v>221</v>
      </c>
      <c r="C29" s="40">
        <v>18951</v>
      </c>
      <c r="D29" s="40">
        <v>8663.17</v>
      </c>
      <c r="E29" s="40">
        <v>4851.5200000000004</v>
      </c>
      <c r="F29" s="40">
        <v>3186.69</v>
      </c>
      <c r="G29" s="40">
        <v>66</v>
      </c>
      <c r="H29" s="40">
        <v>1664.83</v>
      </c>
      <c r="I29" s="40">
        <v>34</v>
      </c>
      <c r="J29" s="40">
        <v>1225.3599999999999</v>
      </c>
      <c r="K29" s="40">
        <v>14</v>
      </c>
    </row>
    <row r="30" spans="1:11" ht="19.5" customHeight="1" x14ac:dyDescent="0.25">
      <c r="A30" s="41" t="s">
        <v>222</v>
      </c>
      <c r="B30" s="44" t="s">
        <v>188</v>
      </c>
      <c r="C30" s="41">
        <v>18951</v>
      </c>
      <c r="D30" s="41">
        <v>8663.17</v>
      </c>
      <c r="E30" s="41">
        <v>4851.5200000000004</v>
      </c>
      <c r="F30" s="41">
        <v>3186.69</v>
      </c>
      <c r="G30" s="41">
        <v>66</v>
      </c>
      <c r="H30" s="41">
        <v>1664.83</v>
      </c>
      <c r="I30" s="41">
        <v>34</v>
      </c>
      <c r="J30" s="41">
        <v>1225.3599999999999</v>
      </c>
      <c r="K30" s="41">
        <v>14</v>
      </c>
    </row>
    <row r="31" spans="1:11" ht="19.5" customHeight="1" x14ac:dyDescent="0.25">
      <c r="A31" s="40">
        <v>1</v>
      </c>
      <c r="B31" s="43" t="s">
        <v>117</v>
      </c>
      <c r="C31" s="40">
        <v>7212</v>
      </c>
      <c r="D31" s="40">
        <v>83536.39</v>
      </c>
      <c r="E31" s="40">
        <v>1516.11</v>
      </c>
      <c r="F31" s="40">
        <v>19.11</v>
      </c>
      <c r="G31" s="40">
        <v>1</v>
      </c>
      <c r="H31" s="40">
        <v>1497</v>
      </c>
      <c r="I31" s="40">
        <v>99</v>
      </c>
      <c r="J31" s="40">
        <v>1136.47</v>
      </c>
      <c r="K31" s="40">
        <v>1</v>
      </c>
    </row>
    <row r="32" spans="1:11" ht="19.5" customHeight="1" x14ac:dyDescent="0.25">
      <c r="A32" s="41" t="s">
        <v>224</v>
      </c>
      <c r="B32" s="44" t="s">
        <v>188</v>
      </c>
      <c r="C32" s="41">
        <v>94662</v>
      </c>
      <c r="D32" s="41">
        <v>130872.78</v>
      </c>
      <c r="E32" s="41">
        <v>19353.53</v>
      </c>
      <c r="F32" s="41">
        <v>12232.62</v>
      </c>
      <c r="G32" s="41">
        <v>63</v>
      </c>
      <c r="H32" s="41">
        <v>7120.91</v>
      </c>
      <c r="I32" s="41">
        <v>37</v>
      </c>
      <c r="J32" s="41">
        <v>3624.8</v>
      </c>
      <c r="K32" s="41">
        <v>3</v>
      </c>
    </row>
    <row r="33" spans="1:11" x14ac:dyDescent="0.25">
      <c r="A33" s="256">
        <v>22</v>
      </c>
      <c r="B33" s="256"/>
      <c r="C33" s="256"/>
      <c r="D33" s="256"/>
      <c r="E33" s="256"/>
      <c r="F33" s="256"/>
      <c r="G33" s="256"/>
      <c r="H33" s="256"/>
      <c r="I33" s="256"/>
      <c r="J33" s="256"/>
      <c r="K33" s="256"/>
    </row>
    <row r="34" spans="1:11" x14ac:dyDescent="0.25">
      <c r="A34" s="257"/>
      <c r="B34" s="257"/>
      <c r="C34" s="257"/>
      <c r="D34" s="257"/>
      <c r="E34" s="257"/>
      <c r="F34" s="257"/>
      <c r="G34" s="257"/>
      <c r="H34" s="257"/>
      <c r="I34" s="257"/>
      <c r="J34" s="257"/>
      <c r="K34" s="257"/>
    </row>
    <row r="35" spans="1:11" x14ac:dyDescent="0.25">
      <c r="A35" s="257"/>
      <c r="B35" s="257"/>
      <c r="C35" s="257"/>
      <c r="D35" s="257"/>
      <c r="E35" s="257"/>
      <c r="F35" s="257"/>
      <c r="G35" s="257"/>
      <c r="H35" s="257"/>
      <c r="I35" s="257"/>
      <c r="J35" s="257"/>
      <c r="K35" s="257"/>
    </row>
  </sheetData>
  <mergeCells count="3">
    <mergeCell ref="A2:K2"/>
    <mergeCell ref="A3:K3"/>
    <mergeCell ref="A33:K35"/>
  </mergeCells>
  <pageMargins left="0.7" right="0.7" top="0.75" bottom="0.75" header="0.3" footer="0.3"/>
  <pageSetup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9"/>
  <sheetViews>
    <sheetView topLeftCell="A16" workbookViewId="0">
      <selection activeCell="L16" sqref="L16"/>
    </sheetView>
  </sheetViews>
  <sheetFormatPr defaultRowHeight="15" x14ac:dyDescent="0.25"/>
  <cols>
    <col min="1" max="1" width="8.28515625" customWidth="1"/>
    <col min="2" max="8" width="12.42578125" customWidth="1"/>
  </cols>
  <sheetData>
    <row r="2" spans="1:8" ht="15.75" x14ac:dyDescent="0.25">
      <c r="A2" s="272" t="s">
        <v>898</v>
      </c>
      <c r="B2" s="272"/>
      <c r="C2" s="272"/>
      <c r="D2" s="272"/>
      <c r="E2" s="272"/>
      <c r="F2" s="272"/>
      <c r="G2" s="272"/>
      <c r="H2" s="272"/>
    </row>
    <row r="3" spans="1:8" x14ac:dyDescent="0.25">
      <c r="A3" s="279" t="s">
        <v>231</v>
      </c>
      <c r="B3" s="279"/>
      <c r="C3" s="279"/>
      <c r="D3" s="279"/>
      <c r="E3" s="279"/>
      <c r="F3" s="279"/>
      <c r="G3" s="279"/>
      <c r="H3" s="279"/>
    </row>
    <row r="4" spans="1:8" ht="45" x14ac:dyDescent="0.25">
      <c r="A4" s="39" t="s">
        <v>129</v>
      </c>
      <c r="B4" s="42" t="s">
        <v>204</v>
      </c>
      <c r="C4" s="47" t="s">
        <v>260</v>
      </c>
      <c r="D4" s="47" t="s">
        <v>261</v>
      </c>
      <c r="E4" s="47" t="s">
        <v>262</v>
      </c>
      <c r="F4" s="47" t="s">
        <v>263</v>
      </c>
      <c r="G4" s="39" t="s">
        <v>264</v>
      </c>
      <c r="H4" s="39" t="s">
        <v>265</v>
      </c>
    </row>
    <row r="5" spans="1:8" ht="16.5" customHeight="1" x14ac:dyDescent="0.25">
      <c r="A5" s="40">
        <v>1</v>
      </c>
      <c r="B5" s="48" t="s">
        <v>55</v>
      </c>
      <c r="C5" s="49">
        <v>99</v>
      </c>
      <c r="D5" s="49">
        <v>294.02</v>
      </c>
      <c r="E5" s="49">
        <v>0</v>
      </c>
      <c r="F5" s="49">
        <v>0</v>
      </c>
      <c r="G5" s="50">
        <v>99</v>
      </c>
      <c r="H5" s="45">
        <v>294.02</v>
      </c>
    </row>
    <row r="6" spans="1:8" ht="16.5" customHeight="1" x14ac:dyDescent="0.25">
      <c r="A6" s="40">
        <v>2</v>
      </c>
      <c r="B6" s="48" t="s">
        <v>215</v>
      </c>
      <c r="C6" s="49">
        <v>0</v>
      </c>
      <c r="D6" s="49">
        <v>0</v>
      </c>
      <c r="E6" s="49">
        <v>0</v>
      </c>
      <c r="F6" s="49">
        <v>0</v>
      </c>
      <c r="G6" s="50">
        <v>0</v>
      </c>
      <c r="H6" s="45">
        <v>0</v>
      </c>
    </row>
    <row r="7" spans="1:8" ht="16.5" customHeight="1" x14ac:dyDescent="0.25">
      <c r="A7" s="40">
        <v>3</v>
      </c>
      <c r="B7" s="48" t="s">
        <v>61</v>
      </c>
      <c r="C7" s="49">
        <v>0</v>
      </c>
      <c r="D7" s="49">
        <v>0</v>
      </c>
      <c r="E7" s="49">
        <v>666</v>
      </c>
      <c r="F7" s="49">
        <v>243.04</v>
      </c>
      <c r="G7" s="50">
        <v>666</v>
      </c>
      <c r="H7" s="45">
        <v>243.04</v>
      </c>
    </row>
    <row r="8" spans="1:8" ht="16.5" customHeight="1" x14ac:dyDescent="0.25">
      <c r="A8" s="40">
        <v>4</v>
      </c>
      <c r="B8" s="48" t="s">
        <v>63</v>
      </c>
      <c r="C8" s="49">
        <v>169</v>
      </c>
      <c r="D8" s="49">
        <v>287.25</v>
      </c>
      <c r="E8" s="49">
        <v>0</v>
      </c>
      <c r="F8" s="49">
        <v>0</v>
      </c>
      <c r="G8" s="50">
        <v>169</v>
      </c>
      <c r="H8" s="45">
        <v>287.25</v>
      </c>
    </row>
    <row r="9" spans="1:8" ht="16.5" customHeight="1" x14ac:dyDescent="0.25">
      <c r="A9" s="40">
        <v>5</v>
      </c>
      <c r="B9" s="48" t="s">
        <v>65</v>
      </c>
      <c r="C9" s="49">
        <v>0</v>
      </c>
      <c r="D9" s="49">
        <v>0</v>
      </c>
      <c r="E9" s="49">
        <v>0</v>
      </c>
      <c r="F9" s="49">
        <v>0</v>
      </c>
      <c r="G9" s="50">
        <v>0</v>
      </c>
      <c r="H9" s="45">
        <v>0</v>
      </c>
    </row>
    <row r="10" spans="1:8" ht="16.5" customHeight="1" x14ac:dyDescent="0.25">
      <c r="A10" s="40">
        <v>6</v>
      </c>
      <c r="B10" s="48" t="s">
        <v>67</v>
      </c>
      <c r="C10" s="49">
        <v>98</v>
      </c>
      <c r="D10" s="49">
        <v>1462.13</v>
      </c>
      <c r="E10" s="49">
        <v>190</v>
      </c>
      <c r="F10" s="49">
        <v>113.43</v>
      </c>
      <c r="G10" s="50">
        <v>288</v>
      </c>
      <c r="H10" s="45">
        <v>1575.5600000000002</v>
      </c>
    </row>
    <row r="11" spans="1:8" ht="16.5" customHeight="1" x14ac:dyDescent="0.25">
      <c r="A11" s="40">
        <v>7</v>
      </c>
      <c r="B11" s="48" t="s">
        <v>69</v>
      </c>
      <c r="C11" s="49">
        <v>237</v>
      </c>
      <c r="D11" s="49">
        <v>205.79</v>
      </c>
      <c r="E11" s="49">
        <v>0</v>
      </c>
      <c r="F11" s="49">
        <v>0</v>
      </c>
      <c r="G11" s="50">
        <v>237</v>
      </c>
      <c r="H11" s="45">
        <v>205.79</v>
      </c>
    </row>
    <row r="12" spans="1:8" ht="16.5" customHeight="1" x14ac:dyDescent="0.25">
      <c r="A12" s="40">
        <v>8</v>
      </c>
      <c r="B12" s="48" t="s">
        <v>73</v>
      </c>
      <c r="C12" s="49">
        <v>0</v>
      </c>
      <c r="D12" s="49">
        <v>0</v>
      </c>
      <c r="E12" s="49">
        <v>0</v>
      </c>
      <c r="F12" s="49">
        <v>0</v>
      </c>
      <c r="G12" s="50">
        <v>0</v>
      </c>
      <c r="H12" s="45">
        <v>0</v>
      </c>
    </row>
    <row r="13" spans="1:8" ht="16.5" customHeight="1" x14ac:dyDescent="0.25">
      <c r="A13" s="40">
        <v>9</v>
      </c>
      <c r="B13" s="48" t="s">
        <v>75</v>
      </c>
      <c r="C13" s="49">
        <v>6</v>
      </c>
      <c r="D13" s="49">
        <v>88.98</v>
      </c>
      <c r="E13" s="49">
        <v>11</v>
      </c>
      <c r="F13" s="49">
        <v>31.5</v>
      </c>
      <c r="G13" s="50">
        <v>17</v>
      </c>
      <c r="H13" s="45">
        <v>120.48</v>
      </c>
    </row>
    <row r="14" spans="1:8" ht="16.5" customHeight="1" x14ac:dyDescent="0.25">
      <c r="A14" s="40">
        <v>10</v>
      </c>
      <c r="B14" s="48" t="s">
        <v>77</v>
      </c>
      <c r="C14" s="49">
        <v>66</v>
      </c>
      <c r="D14" s="49">
        <v>7406.39</v>
      </c>
      <c r="E14" s="49">
        <v>0</v>
      </c>
      <c r="F14" s="49">
        <v>0</v>
      </c>
      <c r="G14" s="50">
        <v>66</v>
      </c>
      <c r="H14" s="45">
        <v>7406.39</v>
      </c>
    </row>
    <row r="15" spans="1:8" ht="16.5" customHeight="1" x14ac:dyDescent="0.25">
      <c r="A15" s="40">
        <v>11</v>
      </c>
      <c r="B15" s="48" t="s">
        <v>79</v>
      </c>
      <c r="C15" s="49">
        <v>6</v>
      </c>
      <c r="D15" s="49">
        <v>824.45</v>
      </c>
      <c r="E15" s="49">
        <v>1</v>
      </c>
      <c r="F15" s="49">
        <v>0.08</v>
      </c>
      <c r="G15" s="50">
        <v>7</v>
      </c>
      <c r="H15" s="45">
        <v>824.53000000000009</v>
      </c>
    </row>
    <row r="16" spans="1:8" ht="16.5" customHeight="1" x14ac:dyDescent="0.25">
      <c r="A16" s="40">
        <v>12</v>
      </c>
      <c r="B16" s="48" t="s">
        <v>81</v>
      </c>
      <c r="C16" s="49">
        <v>1</v>
      </c>
      <c r="D16" s="49">
        <v>0.23</v>
      </c>
      <c r="E16" s="49">
        <v>0</v>
      </c>
      <c r="F16" s="49">
        <v>0</v>
      </c>
      <c r="G16" s="50">
        <v>1</v>
      </c>
      <c r="H16" s="45">
        <v>0.23</v>
      </c>
    </row>
    <row r="17" spans="1:8" ht="16.5" customHeight="1" x14ac:dyDescent="0.25">
      <c r="A17" s="40">
        <v>13</v>
      </c>
      <c r="B17" s="48" t="s">
        <v>83</v>
      </c>
      <c r="C17" s="49">
        <v>672</v>
      </c>
      <c r="D17" s="49">
        <v>397.4</v>
      </c>
      <c r="E17" s="49">
        <v>380</v>
      </c>
      <c r="F17" s="49">
        <v>207.05</v>
      </c>
      <c r="G17" s="50">
        <v>1052</v>
      </c>
      <c r="H17" s="45">
        <v>604.45000000000005</v>
      </c>
    </row>
    <row r="18" spans="1:8" ht="16.5" customHeight="1" x14ac:dyDescent="0.25">
      <c r="A18" s="40">
        <v>14</v>
      </c>
      <c r="B18" s="48" t="s">
        <v>216</v>
      </c>
      <c r="C18" s="49">
        <v>0</v>
      </c>
      <c r="D18" s="49">
        <v>0</v>
      </c>
      <c r="E18" s="49">
        <v>0</v>
      </c>
      <c r="F18" s="49">
        <v>0</v>
      </c>
      <c r="G18" s="50">
        <v>0</v>
      </c>
      <c r="H18" s="45">
        <v>0</v>
      </c>
    </row>
    <row r="19" spans="1:8" ht="16.5" customHeight="1" x14ac:dyDescent="0.25">
      <c r="A19" s="40">
        <v>15</v>
      </c>
      <c r="B19" s="48" t="s">
        <v>87</v>
      </c>
      <c r="C19" s="49">
        <v>6482</v>
      </c>
      <c r="D19" s="49">
        <v>21837.4</v>
      </c>
      <c r="E19" s="49">
        <v>64168</v>
      </c>
      <c r="F19" s="49">
        <v>33489.49</v>
      </c>
      <c r="G19" s="50">
        <v>70650</v>
      </c>
      <c r="H19" s="45">
        <v>55326.89</v>
      </c>
    </row>
    <row r="20" spans="1:8" ht="16.5" customHeight="1" x14ac:dyDescent="0.25">
      <c r="A20" s="40">
        <v>16</v>
      </c>
      <c r="B20" s="48" t="s">
        <v>89</v>
      </c>
      <c r="C20" s="49">
        <v>55</v>
      </c>
      <c r="D20" s="49">
        <v>70.53</v>
      </c>
      <c r="E20" s="49">
        <v>59</v>
      </c>
      <c r="F20" s="49">
        <v>23.06</v>
      </c>
      <c r="G20" s="50">
        <v>114</v>
      </c>
      <c r="H20" s="45">
        <v>93.59</v>
      </c>
    </row>
    <row r="21" spans="1:8" ht="16.5" customHeight="1" x14ac:dyDescent="0.25">
      <c r="A21" s="40">
        <v>17</v>
      </c>
      <c r="B21" s="48" t="s">
        <v>91</v>
      </c>
      <c r="C21" s="49">
        <v>665</v>
      </c>
      <c r="D21" s="49">
        <v>1027.3900000000001</v>
      </c>
      <c r="E21" s="49">
        <v>2851</v>
      </c>
      <c r="F21" s="49">
        <v>4447</v>
      </c>
      <c r="G21" s="50">
        <v>3516</v>
      </c>
      <c r="H21" s="45">
        <v>5474.39</v>
      </c>
    </row>
    <row r="22" spans="1:8" ht="16.5" customHeight="1" x14ac:dyDescent="0.25">
      <c r="A22" s="40">
        <v>18</v>
      </c>
      <c r="B22" s="48" t="s">
        <v>93</v>
      </c>
      <c r="C22" s="49">
        <v>68</v>
      </c>
      <c r="D22" s="49">
        <v>43.63</v>
      </c>
      <c r="E22" s="49">
        <v>77</v>
      </c>
      <c r="F22" s="49">
        <v>34.78</v>
      </c>
      <c r="G22" s="50">
        <v>145</v>
      </c>
      <c r="H22" s="45">
        <v>78.41</v>
      </c>
    </row>
    <row r="23" spans="1:8" ht="16.5" customHeight="1" x14ac:dyDescent="0.25">
      <c r="A23" s="40">
        <v>19</v>
      </c>
      <c r="B23" s="48" t="s">
        <v>95</v>
      </c>
      <c r="C23" s="49">
        <v>81</v>
      </c>
      <c r="D23" s="49">
        <v>275.63</v>
      </c>
      <c r="E23" s="49">
        <v>75</v>
      </c>
      <c r="F23" s="49">
        <v>36.03</v>
      </c>
      <c r="G23" s="50">
        <v>156</v>
      </c>
      <c r="H23" s="45">
        <v>311.65999999999997</v>
      </c>
    </row>
    <row r="24" spans="1:8" ht="16.5" customHeight="1" x14ac:dyDescent="0.25">
      <c r="A24" s="40">
        <v>20</v>
      </c>
      <c r="B24" s="48" t="s">
        <v>97</v>
      </c>
      <c r="C24" s="49">
        <v>91</v>
      </c>
      <c r="D24" s="49">
        <v>180.6</v>
      </c>
      <c r="E24" s="49">
        <v>0</v>
      </c>
      <c r="F24" s="49">
        <v>0</v>
      </c>
      <c r="G24" s="50">
        <v>91</v>
      </c>
      <c r="H24" s="45">
        <v>180.6</v>
      </c>
    </row>
    <row r="25" spans="1:8" ht="16.5" customHeight="1" x14ac:dyDescent="0.25">
      <c r="A25" s="40">
        <v>21</v>
      </c>
      <c r="B25" s="48" t="s">
        <v>217</v>
      </c>
      <c r="C25" s="49">
        <v>50</v>
      </c>
      <c r="D25" s="49">
        <v>25.27</v>
      </c>
      <c r="E25" s="49">
        <v>0</v>
      </c>
      <c r="F25" s="49">
        <v>0</v>
      </c>
      <c r="G25" s="50">
        <v>50</v>
      </c>
      <c r="H25" s="45">
        <v>25.27</v>
      </c>
    </row>
    <row r="26" spans="1:8" ht="16.5" customHeight="1" x14ac:dyDescent="0.25">
      <c r="A26" s="41" t="s">
        <v>218</v>
      </c>
      <c r="B26" s="51" t="s">
        <v>188</v>
      </c>
      <c r="C26" s="49">
        <v>8846</v>
      </c>
      <c r="D26" s="49">
        <v>34427.089999999989</v>
      </c>
      <c r="E26" s="49">
        <v>68478</v>
      </c>
      <c r="F26" s="49">
        <v>38625.459999999992</v>
      </c>
      <c r="G26" s="52">
        <v>77324</v>
      </c>
      <c r="H26" s="46">
        <v>73052.550000000017</v>
      </c>
    </row>
    <row r="27" spans="1:8" ht="16.5" customHeight="1" x14ac:dyDescent="0.25">
      <c r="A27" s="40">
        <v>1</v>
      </c>
      <c r="B27" s="48" t="s">
        <v>103</v>
      </c>
      <c r="C27" s="49">
        <v>1093</v>
      </c>
      <c r="D27" s="49">
        <v>366.91</v>
      </c>
      <c r="E27" s="49">
        <v>4</v>
      </c>
      <c r="F27" s="49">
        <v>17.28</v>
      </c>
      <c r="G27" s="53">
        <v>1097</v>
      </c>
      <c r="H27" s="40">
        <v>384.19000000000005</v>
      </c>
    </row>
    <row r="28" spans="1:8" ht="16.5" customHeight="1" x14ac:dyDescent="0.25">
      <c r="A28" s="40">
        <v>2</v>
      </c>
      <c r="B28" s="48" t="s">
        <v>101</v>
      </c>
      <c r="C28" s="49">
        <v>2</v>
      </c>
      <c r="D28" s="49">
        <v>0.23</v>
      </c>
      <c r="E28" s="49">
        <v>12</v>
      </c>
      <c r="F28" s="49">
        <v>23.44</v>
      </c>
      <c r="G28" s="53">
        <v>14</v>
      </c>
      <c r="H28" s="40">
        <v>23.67</v>
      </c>
    </row>
    <row r="29" spans="1:8" ht="16.5" customHeight="1" x14ac:dyDescent="0.25">
      <c r="A29" s="40">
        <v>3</v>
      </c>
      <c r="B29" s="48" t="s">
        <v>105</v>
      </c>
      <c r="C29" s="49">
        <v>132</v>
      </c>
      <c r="D29" s="49">
        <v>129.37</v>
      </c>
      <c r="E29" s="49">
        <v>5</v>
      </c>
      <c r="F29" s="49">
        <v>7.04</v>
      </c>
      <c r="G29" s="53">
        <v>137</v>
      </c>
      <c r="H29" s="40">
        <v>136.41</v>
      </c>
    </row>
    <row r="30" spans="1:8" ht="16.5" customHeight="1" x14ac:dyDescent="0.25">
      <c r="A30" s="40">
        <v>4</v>
      </c>
      <c r="B30" s="48" t="s">
        <v>107</v>
      </c>
      <c r="C30" s="49">
        <v>58</v>
      </c>
      <c r="D30" s="49">
        <v>146.51</v>
      </c>
      <c r="E30" s="49">
        <v>0</v>
      </c>
      <c r="F30" s="49">
        <v>0</v>
      </c>
      <c r="G30" s="53">
        <v>58</v>
      </c>
      <c r="H30" s="40">
        <v>146.51</v>
      </c>
    </row>
    <row r="31" spans="1:8" ht="16.5" customHeight="1" x14ac:dyDescent="0.25">
      <c r="A31" s="40">
        <v>5</v>
      </c>
      <c r="B31" s="48" t="s">
        <v>99</v>
      </c>
      <c r="C31" s="49">
        <v>111</v>
      </c>
      <c r="D31" s="49">
        <v>248.25</v>
      </c>
      <c r="E31" s="49">
        <v>0</v>
      </c>
      <c r="F31" s="49">
        <v>0</v>
      </c>
      <c r="G31" s="53">
        <v>111</v>
      </c>
      <c r="H31" s="40">
        <v>248.25</v>
      </c>
    </row>
    <row r="32" spans="1:8" ht="16.5" customHeight="1" x14ac:dyDescent="0.25">
      <c r="A32" s="40">
        <v>6</v>
      </c>
      <c r="B32" s="48" t="s">
        <v>113</v>
      </c>
      <c r="C32" s="49">
        <v>0</v>
      </c>
      <c r="D32" s="49">
        <v>0</v>
      </c>
      <c r="E32" s="49">
        <v>0</v>
      </c>
      <c r="F32" s="49">
        <v>0</v>
      </c>
      <c r="G32" s="53">
        <v>0</v>
      </c>
      <c r="H32" s="40">
        <v>0</v>
      </c>
    </row>
    <row r="33" spans="1:8" ht="16.5" customHeight="1" x14ac:dyDescent="0.25">
      <c r="A33" s="40">
        <v>7</v>
      </c>
      <c r="B33" s="48" t="s">
        <v>109</v>
      </c>
      <c r="C33" s="49">
        <v>0</v>
      </c>
      <c r="D33" s="49">
        <v>0</v>
      </c>
      <c r="E33" s="49">
        <v>0</v>
      </c>
      <c r="F33" s="49">
        <v>0</v>
      </c>
      <c r="G33" s="53">
        <v>0</v>
      </c>
      <c r="H33" s="40">
        <v>0</v>
      </c>
    </row>
    <row r="34" spans="1:8" ht="16.5" customHeight="1" x14ac:dyDescent="0.25">
      <c r="A34" s="40">
        <v>8</v>
      </c>
      <c r="B34" s="48" t="s">
        <v>111</v>
      </c>
      <c r="C34" s="49">
        <v>10</v>
      </c>
      <c r="D34" s="49">
        <v>7.72</v>
      </c>
      <c r="E34" s="49">
        <v>0</v>
      </c>
      <c r="F34" s="49">
        <v>0</v>
      </c>
      <c r="G34" s="53">
        <v>10</v>
      </c>
      <c r="H34" s="40">
        <v>7.72</v>
      </c>
    </row>
    <row r="35" spans="1:8" ht="16.5" customHeight="1" x14ac:dyDescent="0.25">
      <c r="A35" s="40">
        <v>9</v>
      </c>
      <c r="B35" s="48" t="s">
        <v>219</v>
      </c>
      <c r="C35" s="49">
        <v>1308</v>
      </c>
      <c r="D35" s="49">
        <v>333.33</v>
      </c>
      <c r="E35" s="49">
        <v>0</v>
      </c>
      <c r="F35" s="49">
        <v>0</v>
      </c>
      <c r="G35" s="53">
        <v>1308</v>
      </c>
      <c r="H35" s="40">
        <v>333.33</v>
      </c>
    </row>
    <row r="36" spans="1:8" ht="16.5" customHeight="1" x14ac:dyDescent="0.25">
      <c r="A36" s="40">
        <v>10</v>
      </c>
      <c r="B36" s="48" t="s">
        <v>125</v>
      </c>
      <c r="C36" s="49">
        <v>0</v>
      </c>
      <c r="D36" s="49">
        <v>0</v>
      </c>
      <c r="E36" s="49">
        <v>0</v>
      </c>
      <c r="F36" s="49">
        <v>0</v>
      </c>
      <c r="G36" s="53">
        <v>0</v>
      </c>
      <c r="H36" s="40">
        <v>0</v>
      </c>
    </row>
    <row r="37" spans="1:8" ht="16.5" customHeight="1" x14ac:dyDescent="0.25">
      <c r="A37" s="41" t="s">
        <v>220</v>
      </c>
      <c r="B37" s="51" t="s">
        <v>188</v>
      </c>
      <c r="C37" s="49">
        <v>2714</v>
      </c>
      <c r="D37" s="49">
        <v>1232.32</v>
      </c>
      <c r="E37" s="49">
        <v>21</v>
      </c>
      <c r="F37" s="49">
        <v>47.76</v>
      </c>
      <c r="G37" s="54">
        <v>2735</v>
      </c>
      <c r="H37" s="41">
        <v>1280.0800000000002</v>
      </c>
    </row>
    <row r="38" spans="1:8" ht="16.5" customHeight="1" x14ac:dyDescent="0.25">
      <c r="A38">
        <v>1</v>
      </c>
      <c r="B38" s="48" t="s">
        <v>221</v>
      </c>
      <c r="C38" s="49">
        <v>6406</v>
      </c>
      <c r="D38" s="49">
        <v>2234.52</v>
      </c>
      <c r="E38" s="49">
        <v>18951</v>
      </c>
      <c r="F38" s="49">
        <v>8663.17</v>
      </c>
      <c r="G38" s="50">
        <v>25357</v>
      </c>
      <c r="H38" s="45">
        <v>10897.69</v>
      </c>
    </row>
    <row r="39" spans="1:8" ht="16.5" customHeight="1" x14ac:dyDescent="0.25">
      <c r="A39" s="41" t="s">
        <v>222</v>
      </c>
      <c r="B39" s="51" t="s">
        <v>188</v>
      </c>
      <c r="C39" s="49">
        <v>6406</v>
      </c>
      <c r="D39" s="49">
        <v>2234.52</v>
      </c>
      <c r="E39" s="49">
        <v>18951</v>
      </c>
      <c r="F39" s="49">
        <v>8663.17</v>
      </c>
      <c r="G39" s="52">
        <v>25357</v>
      </c>
      <c r="H39" s="46">
        <v>10897.69</v>
      </c>
    </row>
    <row r="40" spans="1:8" ht="16.5" customHeight="1" x14ac:dyDescent="0.25">
      <c r="A40" s="55">
        <v>1</v>
      </c>
      <c r="B40" s="48" t="s">
        <v>117</v>
      </c>
      <c r="C40" s="49">
        <v>19405</v>
      </c>
      <c r="D40" s="49">
        <v>18485.14</v>
      </c>
      <c r="E40" s="49">
        <v>7212</v>
      </c>
      <c r="F40" s="49">
        <v>83536.39</v>
      </c>
      <c r="G40" s="50">
        <v>26617</v>
      </c>
      <c r="H40" s="45">
        <v>102021.53</v>
      </c>
    </row>
    <row r="41" spans="1:8" s="165" customFormat="1" ht="16.5" customHeight="1" x14ac:dyDescent="0.25">
      <c r="A41" s="56">
        <v>2</v>
      </c>
      <c r="B41" s="48" t="s">
        <v>223</v>
      </c>
      <c r="C41" s="49">
        <v>0</v>
      </c>
      <c r="D41" s="49">
        <v>0</v>
      </c>
      <c r="E41" s="49">
        <v>0</v>
      </c>
      <c r="F41" s="49">
        <v>0</v>
      </c>
      <c r="G41" s="50">
        <v>0</v>
      </c>
      <c r="H41" s="45">
        <v>0</v>
      </c>
    </row>
    <row r="42" spans="1:8" s="165" customFormat="1" ht="16.5" customHeight="1" x14ac:dyDescent="0.25">
      <c r="A42" s="56">
        <v>3</v>
      </c>
      <c r="B42" s="48" t="s">
        <v>121</v>
      </c>
      <c r="C42" s="49">
        <v>0</v>
      </c>
      <c r="D42" s="49">
        <v>0</v>
      </c>
      <c r="E42" s="49">
        <v>0</v>
      </c>
      <c r="F42" s="49">
        <v>0</v>
      </c>
      <c r="G42" s="50">
        <v>0</v>
      </c>
      <c r="H42" s="45">
        <v>0</v>
      </c>
    </row>
    <row r="43" spans="1:8" ht="16.5" customHeight="1" x14ac:dyDescent="0.25">
      <c r="A43" s="56">
        <v>4</v>
      </c>
      <c r="B43" s="48" t="s">
        <v>123</v>
      </c>
      <c r="C43" s="49">
        <v>0</v>
      </c>
      <c r="D43" s="49">
        <v>0</v>
      </c>
      <c r="E43" s="49">
        <v>0</v>
      </c>
      <c r="F43" s="49">
        <v>0</v>
      </c>
      <c r="G43" s="50">
        <v>0</v>
      </c>
      <c r="H43" s="45">
        <v>0</v>
      </c>
    </row>
    <row r="44" spans="1:8" ht="16.5" customHeight="1" x14ac:dyDescent="0.25">
      <c r="A44" s="57" t="s">
        <v>266</v>
      </c>
      <c r="B44" s="58" t="s">
        <v>188</v>
      </c>
      <c r="C44" s="49">
        <v>19405</v>
      </c>
      <c r="D44" s="49">
        <v>18485.14</v>
      </c>
      <c r="E44" s="49">
        <v>7212</v>
      </c>
      <c r="F44" s="49">
        <v>83536.39</v>
      </c>
      <c r="G44" s="52">
        <v>26617</v>
      </c>
      <c r="H44" s="46">
        <v>102021.53</v>
      </c>
    </row>
    <row r="45" spans="1:8" ht="16.5" customHeight="1" x14ac:dyDescent="0.25">
      <c r="A45" s="59"/>
      <c r="B45" s="60" t="s">
        <v>243</v>
      </c>
      <c r="C45" s="49"/>
      <c r="D45" s="49">
        <v>40297.35</v>
      </c>
      <c r="E45" s="49"/>
      <c r="F45" s="49"/>
      <c r="G45" s="50"/>
      <c r="H45" s="45">
        <v>40297.35</v>
      </c>
    </row>
    <row r="46" spans="1:8" ht="16.5" customHeight="1" x14ac:dyDescent="0.25">
      <c r="A46" s="57" t="s">
        <v>224</v>
      </c>
      <c r="B46" s="58" t="s">
        <v>188</v>
      </c>
      <c r="C46" s="49">
        <v>37371</v>
      </c>
      <c r="D46" s="49">
        <v>96676.419999999984</v>
      </c>
      <c r="E46" s="49">
        <v>94662</v>
      </c>
      <c r="F46" s="49">
        <v>130872.78</v>
      </c>
      <c r="G46" s="52">
        <v>132033</v>
      </c>
      <c r="H46" s="46">
        <v>227549.2</v>
      </c>
    </row>
    <row r="47" spans="1:8" x14ac:dyDescent="0.25">
      <c r="A47" s="257">
        <v>23</v>
      </c>
      <c r="B47" s="257"/>
      <c r="C47" s="257"/>
      <c r="D47" s="257"/>
      <c r="E47" s="257"/>
      <c r="F47" s="257"/>
      <c r="G47" s="257"/>
      <c r="H47" s="257"/>
    </row>
    <row r="48" spans="1:8" x14ac:dyDescent="0.25">
      <c r="A48" s="257"/>
      <c r="B48" s="257"/>
      <c r="C48" s="257"/>
      <c r="D48" s="257"/>
      <c r="E48" s="257"/>
      <c r="F48" s="257"/>
      <c r="G48" s="257"/>
      <c r="H48" s="257"/>
    </row>
    <row r="49" spans="1:8" x14ac:dyDescent="0.25">
      <c r="A49" s="257"/>
      <c r="B49" s="257"/>
      <c r="C49" s="257"/>
      <c r="D49" s="257"/>
      <c r="E49" s="257"/>
      <c r="F49" s="257"/>
      <c r="G49" s="257"/>
      <c r="H49" s="257"/>
    </row>
  </sheetData>
  <mergeCells count="3">
    <mergeCell ref="A2:H2"/>
    <mergeCell ref="A3:H3"/>
    <mergeCell ref="A47:H49"/>
  </mergeCells>
  <pageMargins left="0.7" right="0.7" top="0.75" bottom="0.75" header="0.3" footer="0.3"/>
  <pageSetup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opLeftCell="A16" workbookViewId="0">
      <selection activeCell="D4" sqref="D4:D44"/>
    </sheetView>
  </sheetViews>
  <sheetFormatPr defaultColWidth="12" defaultRowHeight="15" x14ac:dyDescent="0.25"/>
  <cols>
    <col min="1" max="1" width="11.5703125" customWidth="1"/>
  </cols>
  <sheetData>
    <row r="1" spans="1:8" x14ac:dyDescent="0.25">
      <c r="A1" s="272" t="s">
        <v>899</v>
      </c>
      <c r="B1" s="273"/>
      <c r="C1" s="273"/>
      <c r="D1" s="273"/>
      <c r="E1" s="273"/>
      <c r="F1" s="273"/>
      <c r="G1" s="273"/>
      <c r="H1" s="273"/>
    </row>
    <row r="2" spans="1:8" x14ac:dyDescent="0.25">
      <c r="A2" s="282" t="s">
        <v>267</v>
      </c>
      <c r="B2" s="273"/>
      <c r="C2" s="273"/>
      <c r="D2" s="273"/>
      <c r="E2" s="273"/>
      <c r="F2" s="273"/>
      <c r="G2" s="273"/>
      <c r="H2" s="273"/>
    </row>
    <row r="3" spans="1:8" ht="75" x14ac:dyDescent="0.25">
      <c r="A3" s="39" t="s">
        <v>129</v>
      </c>
      <c r="B3" s="42" t="s">
        <v>204</v>
      </c>
      <c r="C3" s="39" t="s">
        <v>268</v>
      </c>
      <c r="D3" s="39" t="s">
        <v>269</v>
      </c>
      <c r="E3" s="39" t="s">
        <v>270</v>
      </c>
      <c r="F3" s="39" t="s">
        <v>271</v>
      </c>
      <c r="G3" s="39" t="s">
        <v>272</v>
      </c>
      <c r="H3" s="39" t="s">
        <v>188</v>
      </c>
    </row>
    <row r="4" spans="1:8" x14ac:dyDescent="0.25">
      <c r="A4" s="40">
        <v>1</v>
      </c>
      <c r="B4" s="43" t="s">
        <v>55</v>
      </c>
      <c r="C4" s="40">
        <v>132</v>
      </c>
      <c r="D4" s="40">
        <v>390</v>
      </c>
      <c r="E4" s="40">
        <v>148</v>
      </c>
      <c r="F4" s="40">
        <f>C4+D4+E4</f>
        <v>670</v>
      </c>
      <c r="G4" s="40">
        <v>1500</v>
      </c>
      <c r="H4" s="40">
        <f>F4+G4</f>
        <v>2170</v>
      </c>
    </row>
    <row r="5" spans="1:8" x14ac:dyDescent="0.25">
      <c r="A5" s="40">
        <v>2</v>
      </c>
      <c r="B5" s="43" t="s">
        <v>215</v>
      </c>
      <c r="C5" s="40">
        <v>40</v>
      </c>
      <c r="D5" s="40">
        <v>190</v>
      </c>
      <c r="E5" s="40">
        <v>67</v>
      </c>
      <c r="F5" s="40">
        <f t="shared" ref="F5:F41" si="0">C5+D5+E5</f>
        <v>297</v>
      </c>
      <c r="G5" s="40">
        <v>430</v>
      </c>
      <c r="H5" s="40">
        <f t="shared" ref="H5:H42" si="1">F5+G5</f>
        <v>727</v>
      </c>
    </row>
    <row r="6" spans="1:8" x14ac:dyDescent="0.25">
      <c r="A6" s="40">
        <v>3</v>
      </c>
      <c r="B6" s="43" t="s">
        <v>61</v>
      </c>
      <c r="C6" s="40">
        <v>453</v>
      </c>
      <c r="D6" s="40">
        <v>1000</v>
      </c>
      <c r="E6" s="40">
        <v>397</v>
      </c>
      <c r="F6" s="40">
        <f t="shared" si="0"/>
        <v>1850</v>
      </c>
      <c r="G6" s="40">
        <v>3560</v>
      </c>
      <c r="H6" s="40">
        <f t="shared" si="1"/>
        <v>5410</v>
      </c>
    </row>
    <row r="7" spans="1:8" x14ac:dyDescent="0.25">
      <c r="A7" s="40">
        <v>4</v>
      </c>
      <c r="B7" s="43" t="s">
        <v>63</v>
      </c>
      <c r="C7" s="40">
        <v>265</v>
      </c>
      <c r="D7" s="40">
        <v>800</v>
      </c>
      <c r="E7" s="40">
        <v>378</v>
      </c>
      <c r="F7" s="40">
        <f t="shared" si="0"/>
        <v>1443</v>
      </c>
      <c r="G7" s="40">
        <v>3080</v>
      </c>
      <c r="H7" s="40">
        <f t="shared" si="1"/>
        <v>4523</v>
      </c>
    </row>
    <row r="8" spans="1:8" x14ac:dyDescent="0.25">
      <c r="A8" s="40">
        <v>5</v>
      </c>
      <c r="B8" s="43" t="s">
        <v>65</v>
      </c>
      <c r="C8" s="40">
        <v>40</v>
      </c>
      <c r="D8" s="40">
        <v>190</v>
      </c>
      <c r="E8" s="40">
        <v>67</v>
      </c>
      <c r="F8" s="40">
        <f t="shared" si="0"/>
        <v>297</v>
      </c>
      <c r="G8" s="40">
        <v>430</v>
      </c>
      <c r="H8" s="40">
        <f t="shared" si="1"/>
        <v>727</v>
      </c>
    </row>
    <row r="9" spans="1:8" x14ac:dyDescent="0.25">
      <c r="A9" s="40">
        <v>6</v>
      </c>
      <c r="B9" s="43" t="s">
        <v>67</v>
      </c>
      <c r="C9" s="40">
        <v>1793</v>
      </c>
      <c r="D9" s="40">
        <v>1900</v>
      </c>
      <c r="E9" s="40">
        <v>773</v>
      </c>
      <c r="F9" s="40">
        <f t="shared" si="0"/>
        <v>4466</v>
      </c>
      <c r="G9" s="40">
        <v>5090</v>
      </c>
      <c r="H9" s="40">
        <f t="shared" si="1"/>
        <v>9556</v>
      </c>
    </row>
    <row r="10" spans="1:8" x14ac:dyDescent="0.25">
      <c r="A10" s="40">
        <v>7</v>
      </c>
      <c r="B10" s="43" t="s">
        <v>69</v>
      </c>
      <c r="C10" s="40">
        <v>2137</v>
      </c>
      <c r="D10" s="40">
        <v>2070</v>
      </c>
      <c r="E10" s="40">
        <v>742</v>
      </c>
      <c r="F10" s="40">
        <f t="shared" si="0"/>
        <v>4949</v>
      </c>
      <c r="G10" s="40">
        <v>4920</v>
      </c>
      <c r="H10" s="40">
        <f t="shared" si="1"/>
        <v>9869</v>
      </c>
    </row>
    <row r="11" spans="1:8" x14ac:dyDescent="0.25">
      <c r="A11" s="40">
        <v>8</v>
      </c>
      <c r="B11" s="43" t="s">
        <v>73</v>
      </c>
      <c r="C11" s="40">
        <v>40</v>
      </c>
      <c r="D11" s="40">
        <v>190</v>
      </c>
      <c r="E11" s="40">
        <v>67</v>
      </c>
      <c r="F11" s="40">
        <f t="shared" si="0"/>
        <v>297</v>
      </c>
      <c r="G11" s="40">
        <v>430</v>
      </c>
      <c r="H11" s="40">
        <f t="shared" si="1"/>
        <v>727</v>
      </c>
    </row>
    <row r="12" spans="1:8" x14ac:dyDescent="0.25">
      <c r="A12" s="40">
        <v>9</v>
      </c>
      <c r="B12" s="43" t="s">
        <v>75</v>
      </c>
      <c r="C12" s="40">
        <v>192</v>
      </c>
      <c r="D12" s="40">
        <v>390</v>
      </c>
      <c r="E12" s="40">
        <v>197</v>
      </c>
      <c r="F12" s="40">
        <f t="shared" si="0"/>
        <v>779</v>
      </c>
      <c r="G12" s="40">
        <v>1870</v>
      </c>
      <c r="H12" s="40">
        <f t="shared" si="1"/>
        <v>2649</v>
      </c>
    </row>
    <row r="13" spans="1:8" x14ac:dyDescent="0.25">
      <c r="A13" s="40">
        <v>10</v>
      </c>
      <c r="B13" s="43" t="s">
        <v>77</v>
      </c>
      <c r="C13" s="40">
        <v>419</v>
      </c>
      <c r="D13" s="40">
        <v>590</v>
      </c>
      <c r="E13" s="40">
        <v>125</v>
      </c>
      <c r="F13" s="40">
        <f t="shared" si="0"/>
        <v>1134</v>
      </c>
      <c r="G13" s="40">
        <v>550</v>
      </c>
      <c r="H13" s="40">
        <f t="shared" si="1"/>
        <v>1684</v>
      </c>
    </row>
    <row r="14" spans="1:8" x14ac:dyDescent="0.25">
      <c r="A14" s="40">
        <v>11</v>
      </c>
      <c r="B14" s="43" t="s">
        <v>79</v>
      </c>
      <c r="C14" s="40">
        <v>314</v>
      </c>
      <c r="D14" s="40">
        <v>800</v>
      </c>
      <c r="E14" s="40">
        <v>246</v>
      </c>
      <c r="F14" s="40">
        <f t="shared" si="0"/>
        <v>1360</v>
      </c>
      <c r="G14" s="40">
        <v>940</v>
      </c>
      <c r="H14" s="40">
        <f t="shared" si="1"/>
        <v>2300</v>
      </c>
    </row>
    <row r="15" spans="1:8" x14ac:dyDescent="0.25">
      <c r="A15" s="40">
        <v>12</v>
      </c>
      <c r="B15" s="43" t="s">
        <v>81</v>
      </c>
      <c r="C15" s="40">
        <v>40</v>
      </c>
      <c r="D15" s="40">
        <v>190</v>
      </c>
      <c r="E15" s="40">
        <v>67</v>
      </c>
      <c r="F15" s="40">
        <f t="shared" si="0"/>
        <v>297</v>
      </c>
      <c r="G15" s="40">
        <v>430</v>
      </c>
      <c r="H15" s="40">
        <f t="shared" si="1"/>
        <v>727</v>
      </c>
    </row>
    <row r="16" spans="1:8" x14ac:dyDescent="0.25">
      <c r="A16" s="40">
        <v>13</v>
      </c>
      <c r="B16" s="43" t="s">
        <v>83</v>
      </c>
      <c r="C16" s="40">
        <v>1565</v>
      </c>
      <c r="D16" s="40">
        <v>2300</v>
      </c>
      <c r="E16" s="40">
        <v>848</v>
      </c>
      <c r="F16" s="40">
        <f t="shared" si="0"/>
        <v>4713</v>
      </c>
      <c r="G16" s="40">
        <v>5110</v>
      </c>
      <c r="H16" s="40">
        <f t="shared" si="1"/>
        <v>9823</v>
      </c>
    </row>
    <row r="17" spans="1:8" x14ac:dyDescent="0.25">
      <c r="A17" s="40">
        <v>14</v>
      </c>
      <c r="B17" s="43" t="s">
        <v>216</v>
      </c>
      <c r="C17" s="40">
        <v>40</v>
      </c>
      <c r="D17" s="40">
        <v>190</v>
      </c>
      <c r="E17" s="40">
        <v>67</v>
      </c>
      <c r="F17" s="40">
        <f t="shared" si="0"/>
        <v>297</v>
      </c>
      <c r="G17" s="40">
        <v>430</v>
      </c>
      <c r="H17" s="40">
        <f t="shared" si="1"/>
        <v>727</v>
      </c>
    </row>
    <row r="18" spans="1:8" x14ac:dyDescent="0.25">
      <c r="A18" s="40">
        <v>15</v>
      </c>
      <c r="B18" s="43" t="s">
        <v>87</v>
      </c>
      <c r="C18" s="40">
        <v>27884</v>
      </c>
      <c r="D18" s="40">
        <v>22340</v>
      </c>
      <c r="E18" s="40">
        <v>6023</v>
      </c>
      <c r="F18" s="40">
        <f t="shared" si="0"/>
        <v>56247</v>
      </c>
      <c r="G18" s="40">
        <v>37100</v>
      </c>
      <c r="H18" s="40">
        <f t="shared" si="1"/>
        <v>93347</v>
      </c>
    </row>
    <row r="19" spans="1:8" x14ac:dyDescent="0.25">
      <c r="A19" s="40">
        <v>16</v>
      </c>
      <c r="B19" s="43" t="s">
        <v>89</v>
      </c>
      <c r="C19" s="40">
        <v>680</v>
      </c>
      <c r="D19" s="40">
        <v>1200</v>
      </c>
      <c r="E19" s="40">
        <v>276</v>
      </c>
      <c r="F19" s="40">
        <f t="shared" si="0"/>
        <v>2156</v>
      </c>
      <c r="G19" s="40">
        <v>1840</v>
      </c>
      <c r="H19" s="40">
        <f t="shared" si="1"/>
        <v>3996</v>
      </c>
    </row>
    <row r="20" spans="1:8" x14ac:dyDescent="0.25">
      <c r="A20" s="40">
        <v>17</v>
      </c>
      <c r="B20" s="43" t="s">
        <v>91</v>
      </c>
      <c r="C20" s="40">
        <v>2911</v>
      </c>
      <c r="D20" s="40">
        <v>2750</v>
      </c>
      <c r="E20" s="40">
        <v>1056</v>
      </c>
      <c r="F20" s="40">
        <f t="shared" si="0"/>
        <v>6717</v>
      </c>
      <c r="G20" s="40">
        <v>5010</v>
      </c>
      <c r="H20" s="40">
        <f t="shared" si="1"/>
        <v>11727</v>
      </c>
    </row>
    <row r="21" spans="1:8" x14ac:dyDescent="0.25">
      <c r="A21" s="40">
        <v>18</v>
      </c>
      <c r="B21" s="43" t="s">
        <v>93</v>
      </c>
      <c r="C21" s="40">
        <v>2093</v>
      </c>
      <c r="D21" s="40">
        <v>2070</v>
      </c>
      <c r="E21" s="40">
        <v>775</v>
      </c>
      <c r="F21" s="40">
        <f t="shared" si="0"/>
        <v>4938</v>
      </c>
      <c r="G21" s="40">
        <v>3480</v>
      </c>
      <c r="H21" s="40">
        <f t="shared" si="1"/>
        <v>8418</v>
      </c>
    </row>
    <row r="22" spans="1:8" x14ac:dyDescent="0.25">
      <c r="A22" s="40">
        <v>19</v>
      </c>
      <c r="B22" s="43" t="s">
        <v>95</v>
      </c>
      <c r="C22" s="40">
        <v>1241</v>
      </c>
      <c r="D22" s="40">
        <v>1200</v>
      </c>
      <c r="E22" s="40">
        <v>437</v>
      </c>
      <c r="F22" s="40">
        <f t="shared" si="0"/>
        <v>2878</v>
      </c>
      <c r="G22" s="40">
        <v>1730</v>
      </c>
      <c r="H22" s="40">
        <f t="shared" si="1"/>
        <v>4608</v>
      </c>
    </row>
    <row r="23" spans="1:8" x14ac:dyDescent="0.25">
      <c r="A23" s="40">
        <v>20</v>
      </c>
      <c r="B23" s="43" t="s">
        <v>97</v>
      </c>
      <c r="C23" s="40">
        <v>301</v>
      </c>
      <c r="D23" s="40">
        <v>800</v>
      </c>
      <c r="E23" s="40">
        <v>268</v>
      </c>
      <c r="F23" s="40">
        <f t="shared" si="0"/>
        <v>1369</v>
      </c>
      <c r="G23" s="40">
        <v>1730</v>
      </c>
      <c r="H23" s="40">
        <f t="shared" si="1"/>
        <v>3099</v>
      </c>
    </row>
    <row r="24" spans="1:8" x14ac:dyDescent="0.25">
      <c r="A24" s="40">
        <v>21</v>
      </c>
      <c r="B24" s="43" t="s">
        <v>217</v>
      </c>
      <c r="C24" s="40">
        <v>419</v>
      </c>
      <c r="D24" s="40">
        <v>590</v>
      </c>
      <c r="E24" s="40">
        <v>125</v>
      </c>
      <c r="F24" s="40">
        <f t="shared" si="0"/>
        <v>1134</v>
      </c>
      <c r="G24" s="40">
        <v>550</v>
      </c>
      <c r="H24" s="40">
        <f t="shared" si="1"/>
        <v>1684</v>
      </c>
    </row>
    <row r="25" spans="1:8" x14ac:dyDescent="0.25">
      <c r="A25" s="280" t="s">
        <v>273</v>
      </c>
      <c r="B25" s="281"/>
      <c r="C25" s="41">
        <f>SUM(C4:C24)</f>
        <v>42999</v>
      </c>
      <c r="D25" s="41">
        <f t="shared" ref="D25:H25" si="2">SUM(D4:D24)</f>
        <v>42140</v>
      </c>
      <c r="E25" s="41">
        <f t="shared" si="2"/>
        <v>13149</v>
      </c>
      <c r="F25" s="41">
        <f t="shared" si="2"/>
        <v>98288</v>
      </c>
      <c r="G25" s="41">
        <f t="shared" si="2"/>
        <v>80210</v>
      </c>
      <c r="H25" s="41">
        <f t="shared" si="2"/>
        <v>178498</v>
      </c>
    </row>
    <row r="26" spans="1:8" x14ac:dyDescent="0.25">
      <c r="A26" s="40">
        <v>1</v>
      </c>
      <c r="B26" s="43" t="s">
        <v>103</v>
      </c>
      <c r="C26" s="40">
        <v>3323</v>
      </c>
      <c r="D26" s="40">
        <v>3170</v>
      </c>
      <c r="E26" s="40">
        <v>1056</v>
      </c>
      <c r="F26" s="40">
        <f t="shared" si="0"/>
        <v>7549</v>
      </c>
      <c r="G26" s="40">
        <v>5860</v>
      </c>
      <c r="H26" s="40">
        <f t="shared" si="1"/>
        <v>13409</v>
      </c>
    </row>
    <row r="27" spans="1:8" x14ac:dyDescent="0.25">
      <c r="A27" s="40">
        <v>2</v>
      </c>
      <c r="B27" s="43" t="s">
        <v>101</v>
      </c>
      <c r="C27" s="40">
        <v>74</v>
      </c>
      <c r="D27" s="40">
        <v>400</v>
      </c>
      <c r="E27" s="40">
        <v>235</v>
      </c>
      <c r="F27" s="40">
        <f t="shared" si="0"/>
        <v>709</v>
      </c>
      <c r="G27" s="40">
        <v>2600</v>
      </c>
      <c r="H27" s="40">
        <f t="shared" si="1"/>
        <v>3309</v>
      </c>
    </row>
    <row r="28" spans="1:8" x14ac:dyDescent="0.25">
      <c r="A28" s="40">
        <v>3</v>
      </c>
      <c r="B28" s="43" t="s">
        <v>105</v>
      </c>
      <c r="C28" s="40">
        <v>2011</v>
      </c>
      <c r="D28" s="40">
        <v>1670</v>
      </c>
      <c r="E28" s="40">
        <v>502</v>
      </c>
      <c r="F28" s="40">
        <f t="shared" si="0"/>
        <v>4183</v>
      </c>
      <c r="G28" s="40">
        <v>3670</v>
      </c>
      <c r="H28" s="40">
        <f t="shared" si="1"/>
        <v>7853</v>
      </c>
    </row>
    <row r="29" spans="1:8" x14ac:dyDescent="0.25">
      <c r="A29" s="40">
        <v>4</v>
      </c>
      <c r="B29" s="43" t="s">
        <v>107</v>
      </c>
      <c r="C29" s="40">
        <v>327</v>
      </c>
      <c r="D29" s="40">
        <v>390</v>
      </c>
      <c r="E29" s="40">
        <v>168</v>
      </c>
      <c r="F29" s="40">
        <f t="shared" si="0"/>
        <v>885</v>
      </c>
      <c r="G29" s="40">
        <v>810</v>
      </c>
      <c r="H29" s="40">
        <f t="shared" si="1"/>
        <v>1695</v>
      </c>
    </row>
    <row r="30" spans="1:8" x14ac:dyDescent="0.25">
      <c r="A30" s="40">
        <v>5</v>
      </c>
      <c r="B30" s="43" t="s">
        <v>99</v>
      </c>
      <c r="C30" s="40">
        <v>1106</v>
      </c>
      <c r="D30" s="40">
        <v>1800</v>
      </c>
      <c r="E30" s="40">
        <v>526</v>
      </c>
      <c r="F30" s="40">
        <f t="shared" si="0"/>
        <v>3432</v>
      </c>
      <c r="G30" s="40">
        <v>2930</v>
      </c>
      <c r="H30" s="40">
        <f t="shared" si="1"/>
        <v>6362</v>
      </c>
    </row>
    <row r="31" spans="1:8" x14ac:dyDescent="0.25">
      <c r="A31" s="40">
        <v>6</v>
      </c>
      <c r="B31" s="43" t="s">
        <v>113</v>
      </c>
      <c r="C31" s="40">
        <v>40</v>
      </c>
      <c r="D31" s="40">
        <v>190</v>
      </c>
      <c r="E31" s="40">
        <v>67</v>
      </c>
      <c r="F31" s="40">
        <f t="shared" si="0"/>
        <v>297</v>
      </c>
      <c r="G31" s="40">
        <v>490</v>
      </c>
      <c r="H31" s="40">
        <f t="shared" si="1"/>
        <v>787</v>
      </c>
    </row>
    <row r="32" spans="1:8" x14ac:dyDescent="0.25">
      <c r="A32" s="40">
        <v>7</v>
      </c>
      <c r="B32" s="43" t="s">
        <v>109</v>
      </c>
      <c r="C32" s="40">
        <v>40</v>
      </c>
      <c r="D32" s="40">
        <v>190</v>
      </c>
      <c r="E32" s="40">
        <v>67</v>
      </c>
      <c r="F32" s="40">
        <f t="shared" si="0"/>
        <v>297</v>
      </c>
      <c r="G32" s="40">
        <v>720</v>
      </c>
      <c r="H32" s="40">
        <f t="shared" si="1"/>
        <v>1017</v>
      </c>
    </row>
    <row r="33" spans="1:8" x14ac:dyDescent="0.25">
      <c r="A33" s="40">
        <v>8</v>
      </c>
      <c r="B33" s="43" t="s">
        <v>111</v>
      </c>
      <c r="C33" s="40">
        <v>40</v>
      </c>
      <c r="D33" s="40">
        <v>190</v>
      </c>
      <c r="E33" s="40">
        <v>67</v>
      </c>
      <c r="F33" s="40">
        <f t="shared" si="0"/>
        <v>297</v>
      </c>
      <c r="G33" s="40">
        <v>430</v>
      </c>
      <c r="H33" s="40">
        <f t="shared" si="1"/>
        <v>727</v>
      </c>
    </row>
    <row r="34" spans="1:8" x14ac:dyDescent="0.25">
      <c r="A34" s="40">
        <v>9</v>
      </c>
      <c r="B34" s="43" t="s">
        <v>219</v>
      </c>
      <c r="C34" s="40">
        <v>40</v>
      </c>
      <c r="D34" s="40">
        <v>190</v>
      </c>
      <c r="E34" s="40">
        <v>67</v>
      </c>
      <c r="F34" s="40">
        <f t="shared" si="0"/>
        <v>297</v>
      </c>
      <c r="G34" s="40">
        <v>430</v>
      </c>
      <c r="H34" s="40">
        <f t="shared" si="1"/>
        <v>727</v>
      </c>
    </row>
    <row r="35" spans="1:8" x14ac:dyDescent="0.25">
      <c r="A35" s="40">
        <v>10</v>
      </c>
      <c r="B35" s="43" t="s">
        <v>125</v>
      </c>
      <c r="C35" s="40">
        <v>0</v>
      </c>
      <c r="D35" s="40">
        <v>0</v>
      </c>
      <c r="E35" s="40">
        <v>0</v>
      </c>
      <c r="F35" s="40">
        <f t="shared" si="0"/>
        <v>0</v>
      </c>
      <c r="G35" s="40">
        <v>0</v>
      </c>
      <c r="H35" s="40">
        <f t="shared" si="1"/>
        <v>0</v>
      </c>
    </row>
    <row r="36" spans="1:8" x14ac:dyDescent="0.25">
      <c r="A36" s="280" t="s">
        <v>274</v>
      </c>
      <c r="B36" s="281"/>
      <c r="C36" s="41">
        <f>SUM(C26:C35)</f>
        <v>7001</v>
      </c>
      <c r="D36" s="41">
        <f t="shared" ref="D36:H36" si="3">SUM(D26:D35)</f>
        <v>8190</v>
      </c>
      <c r="E36" s="41">
        <f t="shared" si="3"/>
        <v>2755</v>
      </c>
      <c r="F36" s="41">
        <f t="shared" si="3"/>
        <v>17946</v>
      </c>
      <c r="G36" s="41">
        <f t="shared" si="3"/>
        <v>17940</v>
      </c>
      <c r="H36" s="41">
        <f t="shared" si="3"/>
        <v>35886</v>
      </c>
    </row>
    <row r="37" spans="1:8" x14ac:dyDescent="0.25">
      <c r="A37" s="40">
        <v>1</v>
      </c>
      <c r="B37" s="43" t="s">
        <v>221</v>
      </c>
      <c r="C37" s="40">
        <v>9500</v>
      </c>
      <c r="D37" s="40">
        <v>20370</v>
      </c>
      <c r="E37" s="40">
        <v>6714</v>
      </c>
      <c r="F37" s="40">
        <f t="shared" si="0"/>
        <v>36584</v>
      </c>
      <c r="G37" s="40">
        <v>23570</v>
      </c>
      <c r="H37" s="40">
        <f t="shared" si="1"/>
        <v>60154</v>
      </c>
    </row>
    <row r="38" spans="1:8" x14ac:dyDescent="0.25">
      <c r="A38" s="280" t="s">
        <v>275</v>
      </c>
      <c r="B38" s="281"/>
      <c r="C38" s="41">
        <v>9500</v>
      </c>
      <c r="D38" s="41">
        <v>20370</v>
      </c>
      <c r="E38" s="41">
        <v>6714</v>
      </c>
      <c r="F38" s="41">
        <v>36584</v>
      </c>
      <c r="G38" s="41">
        <v>23570</v>
      </c>
      <c r="H38" s="40">
        <f t="shared" si="1"/>
        <v>60154</v>
      </c>
    </row>
    <row r="39" spans="1:8" x14ac:dyDescent="0.25">
      <c r="A39" s="40">
        <v>1</v>
      </c>
      <c r="B39" s="43" t="s">
        <v>117</v>
      </c>
      <c r="C39" s="40">
        <v>5946</v>
      </c>
      <c r="D39" s="40">
        <v>9750</v>
      </c>
      <c r="E39" s="40">
        <v>3333</v>
      </c>
      <c r="F39" s="40">
        <f t="shared" si="0"/>
        <v>19029</v>
      </c>
      <c r="G39" s="40">
        <v>15400</v>
      </c>
      <c r="H39" s="40">
        <f t="shared" si="1"/>
        <v>34429</v>
      </c>
    </row>
    <row r="40" spans="1:8" x14ac:dyDescent="0.25">
      <c r="A40" s="40">
        <v>2</v>
      </c>
      <c r="B40" s="43" t="s">
        <v>223</v>
      </c>
      <c r="C40" s="40">
        <v>118</v>
      </c>
      <c r="D40" s="40">
        <v>400</v>
      </c>
      <c r="E40" s="40">
        <v>150</v>
      </c>
      <c r="F40" s="40">
        <f t="shared" si="0"/>
        <v>668</v>
      </c>
      <c r="G40" s="40">
        <v>110</v>
      </c>
      <c r="H40" s="40">
        <f t="shared" si="1"/>
        <v>778</v>
      </c>
    </row>
    <row r="41" spans="1:8" x14ac:dyDescent="0.25">
      <c r="A41" s="40">
        <v>3</v>
      </c>
      <c r="B41" s="43" t="s">
        <v>121</v>
      </c>
      <c r="C41" s="40">
        <v>318</v>
      </c>
      <c r="D41" s="40">
        <v>750</v>
      </c>
      <c r="E41" s="40">
        <v>268</v>
      </c>
      <c r="F41" s="40">
        <f t="shared" si="0"/>
        <v>1336</v>
      </c>
      <c r="G41" s="40">
        <v>860</v>
      </c>
      <c r="H41" s="40">
        <f t="shared" si="1"/>
        <v>2196</v>
      </c>
    </row>
    <row r="42" spans="1:8" x14ac:dyDescent="0.25">
      <c r="A42" s="40">
        <v>4</v>
      </c>
      <c r="B42" s="43" t="s">
        <v>123</v>
      </c>
      <c r="C42" s="40">
        <v>118</v>
      </c>
      <c r="D42" s="40">
        <v>400</v>
      </c>
      <c r="E42" s="40">
        <v>131</v>
      </c>
      <c r="F42" s="40">
        <v>649</v>
      </c>
      <c r="G42" s="40">
        <v>110</v>
      </c>
      <c r="H42" s="40">
        <f t="shared" si="1"/>
        <v>759</v>
      </c>
    </row>
    <row r="43" spans="1:8" x14ac:dyDescent="0.25">
      <c r="A43" s="280" t="s">
        <v>276</v>
      </c>
      <c r="B43" s="281"/>
      <c r="C43" s="41">
        <f>SUM(C39:C42)</f>
        <v>6500</v>
      </c>
      <c r="D43" s="41">
        <f t="shared" ref="D43:H43" si="4">SUM(D39:D42)</f>
        <v>11300</v>
      </c>
      <c r="E43" s="41">
        <f t="shared" si="4"/>
        <v>3882</v>
      </c>
      <c r="F43" s="41">
        <f t="shared" si="4"/>
        <v>21682</v>
      </c>
      <c r="G43" s="41">
        <f t="shared" si="4"/>
        <v>16480</v>
      </c>
      <c r="H43" s="41">
        <f t="shared" si="4"/>
        <v>38162</v>
      </c>
    </row>
    <row r="44" spans="1:8" x14ac:dyDescent="0.25">
      <c r="A44" s="280" t="s">
        <v>277</v>
      </c>
      <c r="B44" s="281"/>
      <c r="C44" s="41">
        <f>C25+C36+C38+C43</f>
        <v>66000</v>
      </c>
      <c r="D44" s="41">
        <f t="shared" ref="D44:H44" si="5">D25+D36+D38+D43</f>
        <v>82000</v>
      </c>
      <c r="E44" s="41">
        <f t="shared" si="5"/>
        <v>26500</v>
      </c>
      <c r="F44" s="41">
        <f t="shared" si="5"/>
        <v>174500</v>
      </c>
      <c r="G44" s="41">
        <f t="shared" si="5"/>
        <v>138200</v>
      </c>
      <c r="H44" s="41">
        <f t="shared" si="5"/>
        <v>312700</v>
      </c>
    </row>
    <row r="45" spans="1:8" x14ac:dyDescent="0.25">
      <c r="A45" s="256">
        <v>24</v>
      </c>
      <c r="B45" s="256"/>
      <c r="C45" s="256"/>
      <c r="D45" s="256"/>
      <c r="E45" s="256"/>
      <c r="F45" s="256"/>
      <c r="G45" s="256"/>
      <c r="H45" s="256"/>
    </row>
    <row r="46" spans="1:8" x14ac:dyDescent="0.25">
      <c r="A46" s="257"/>
      <c r="B46" s="257"/>
      <c r="C46" s="257"/>
      <c r="D46" s="257"/>
      <c r="E46" s="257"/>
      <c r="F46" s="257"/>
      <c r="G46" s="257"/>
      <c r="H46" s="257"/>
    </row>
    <row r="47" spans="1:8" x14ac:dyDescent="0.25">
      <c r="A47" s="257"/>
      <c r="B47" s="257"/>
      <c r="C47" s="257"/>
      <c r="D47" s="257"/>
      <c r="E47" s="257"/>
      <c r="F47" s="257"/>
      <c r="G47" s="257"/>
      <c r="H47" s="257"/>
    </row>
  </sheetData>
  <mergeCells count="8">
    <mergeCell ref="A44:B44"/>
    <mergeCell ref="A45:H47"/>
    <mergeCell ref="A1:H1"/>
    <mergeCell ref="A2:H2"/>
    <mergeCell ref="A25:B25"/>
    <mergeCell ref="A36:B36"/>
    <mergeCell ref="A38:B38"/>
    <mergeCell ref="A43:B43"/>
  </mergeCells>
  <pageMargins left="0.7" right="0.7" top="0.75" bottom="0.75" header="0.3" footer="0.3"/>
  <pageSetup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opLeftCell="A19" workbookViewId="0">
      <selection activeCell="O11" sqref="O11"/>
    </sheetView>
  </sheetViews>
  <sheetFormatPr defaultRowHeight="15" x14ac:dyDescent="0.25"/>
  <cols>
    <col min="1" max="1" width="6.28515625" customWidth="1"/>
    <col min="6" max="6" width="8.7109375" customWidth="1"/>
    <col min="12" max="12" width="6.7109375" customWidth="1"/>
  </cols>
  <sheetData>
    <row r="1" spans="1:13" ht="26.25" customHeight="1" x14ac:dyDescent="0.25">
      <c r="A1" s="272" t="s">
        <v>901</v>
      </c>
      <c r="B1" s="272"/>
      <c r="C1" s="272"/>
      <c r="D1" s="272"/>
      <c r="E1" s="272"/>
      <c r="F1" s="272"/>
      <c r="G1" s="272"/>
      <c r="H1" s="272"/>
      <c r="I1" s="272"/>
      <c r="J1" s="272"/>
      <c r="K1" s="272"/>
      <c r="L1" s="272"/>
      <c r="M1" s="272"/>
    </row>
    <row r="2" spans="1:13" ht="18.75" customHeight="1" x14ac:dyDescent="0.25">
      <c r="A2" s="283" t="s">
        <v>267</v>
      </c>
      <c r="B2" s="283"/>
      <c r="C2" s="283"/>
      <c r="D2" s="283"/>
      <c r="E2" s="283"/>
      <c r="F2" s="283"/>
      <c r="G2" s="283"/>
      <c r="H2" s="283"/>
      <c r="I2" s="283"/>
      <c r="J2" s="283"/>
      <c r="K2" s="283"/>
      <c r="L2" s="283"/>
      <c r="M2" s="283"/>
    </row>
    <row r="3" spans="1:13" ht="75" x14ac:dyDescent="0.25">
      <c r="A3" s="39" t="s">
        <v>129</v>
      </c>
      <c r="B3" s="39" t="s">
        <v>204</v>
      </c>
      <c r="C3" s="39" t="s">
        <v>278</v>
      </c>
      <c r="D3" s="39" t="s">
        <v>268</v>
      </c>
      <c r="E3" s="39" t="s">
        <v>279</v>
      </c>
      <c r="F3" s="39" t="s">
        <v>269</v>
      </c>
      <c r="G3" s="39" t="s">
        <v>280</v>
      </c>
      <c r="H3" s="39" t="s">
        <v>270</v>
      </c>
      <c r="I3" s="39" t="s">
        <v>281</v>
      </c>
      <c r="J3" s="39" t="s">
        <v>271</v>
      </c>
      <c r="K3" s="39" t="s">
        <v>282</v>
      </c>
      <c r="L3" s="39" t="s">
        <v>900</v>
      </c>
      <c r="M3" s="39" t="s">
        <v>283</v>
      </c>
    </row>
    <row r="4" spans="1:13" x14ac:dyDescent="0.25">
      <c r="A4" s="40">
        <v>1</v>
      </c>
      <c r="B4" s="40" t="s">
        <v>55</v>
      </c>
      <c r="C4" s="40">
        <v>7</v>
      </c>
      <c r="D4" s="40">
        <v>91</v>
      </c>
      <c r="E4" s="40">
        <v>47</v>
      </c>
      <c r="F4" s="40">
        <v>122</v>
      </c>
      <c r="G4" s="40">
        <v>2</v>
      </c>
      <c r="H4" s="40">
        <v>28</v>
      </c>
      <c r="I4" s="40">
        <v>56</v>
      </c>
      <c r="J4" s="40">
        <v>241</v>
      </c>
      <c r="K4" s="40">
        <v>252</v>
      </c>
      <c r="L4" s="40">
        <v>56</v>
      </c>
      <c r="M4" s="40">
        <v>493</v>
      </c>
    </row>
    <row r="5" spans="1:13" x14ac:dyDescent="0.25">
      <c r="A5" s="40">
        <v>2</v>
      </c>
      <c r="B5" s="40" t="s">
        <v>61</v>
      </c>
      <c r="C5" s="40">
        <v>18</v>
      </c>
      <c r="D5" s="40">
        <v>8</v>
      </c>
      <c r="E5" s="40">
        <v>23</v>
      </c>
      <c r="F5" s="40">
        <v>45</v>
      </c>
      <c r="G5" s="40">
        <v>15</v>
      </c>
      <c r="H5" s="40">
        <v>218</v>
      </c>
      <c r="I5" s="40">
        <v>56</v>
      </c>
      <c r="J5" s="40">
        <v>272</v>
      </c>
      <c r="K5" s="40">
        <v>933</v>
      </c>
      <c r="L5" s="40">
        <v>56</v>
      </c>
      <c r="M5" s="40">
        <v>1204</v>
      </c>
    </row>
    <row r="6" spans="1:13" x14ac:dyDescent="0.25">
      <c r="A6" s="40">
        <v>3</v>
      </c>
      <c r="B6" s="40" t="s">
        <v>63</v>
      </c>
      <c r="C6" s="40">
        <v>6</v>
      </c>
      <c r="D6" s="40">
        <v>6</v>
      </c>
      <c r="E6" s="40">
        <v>25</v>
      </c>
      <c r="F6" s="40">
        <v>22</v>
      </c>
      <c r="G6" s="40">
        <v>74</v>
      </c>
      <c r="H6" s="40">
        <v>13</v>
      </c>
      <c r="I6" s="40">
        <v>105</v>
      </c>
      <c r="J6" s="40">
        <v>41</v>
      </c>
      <c r="K6" s="40">
        <v>0</v>
      </c>
      <c r="L6" s="40">
        <v>105</v>
      </c>
      <c r="M6" s="40">
        <v>41</v>
      </c>
    </row>
    <row r="7" spans="1:13" x14ac:dyDescent="0.25">
      <c r="A7" s="40">
        <v>4</v>
      </c>
      <c r="B7" s="40" t="s">
        <v>65</v>
      </c>
      <c r="C7" s="40">
        <v>0</v>
      </c>
      <c r="D7" s="40">
        <v>0</v>
      </c>
      <c r="E7" s="40">
        <v>19</v>
      </c>
      <c r="F7" s="40">
        <v>38</v>
      </c>
      <c r="G7" s="40">
        <v>10</v>
      </c>
      <c r="H7" s="40">
        <v>29</v>
      </c>
      <c r="I7" s="40">
        <v>29</v>
      </c>
      <c r="J7" s="40">
        <v>66</v>
      </c>
      <c r="K7" s="40">
        <v>20</v>
      </c>
      <c r="L7" s="40">
        <v>29</v>
      </c>
      <c r="M7" s="40">
        <v>86</v>
      </c>
    </row>
    <row r="8" spans="1:13" x14ac:dyDescent="0.25">
      <c r="A8" s="40">
        <v>5</v>
      </c>
      <c r="B8" s="40" t="s">
        <v>67</v>
      </c>
      <c r="C8" s="40">
        <v>82</v>
      </c>
      <c r="D8" s="40">
        <v>130</v>
      </c>
      <c r="E8" s="40">
        <v>695</v>
      </c>
      <c r="F8" s="40">
        <v>975</v>
      </c>
      <c r="G8" s="40">
        <v>640</v>
      </c>
      <c r="H8" s="40">
        <v>550</v>
      </c>
      <c r="I8" s="40">
        <v>1417</v>
      </c>
      <c r="J8" s="40">
        <v>1655</v>
      </c>
      <c r="K8" s="40">
        <v>210</v>
      </c>
      <c r="L8" s="40">
        <v>1417</v>
      </c>
      <c r="M8" s="40">
        <v>1865</v>
      </c>
    </row>
    <row r="9" spans="1:13" x14ac:dyDescent="0.25">
      <c r="A9" s="40">
        <v>6</v>
      </c>
      <c r="B9" s="40" t="s">
        <v>69</v>
      </c>
      <c r="C9" s="40">
        <v>1</v>
      </c>
      <c r="D9" s="40">
        <v>1</v>
      </c>
      <c r="E9" s="40">
        <v>14</v>
      </c>
      <c r="F9" s="40">
        <v>19</v>
      </c>
      <c r="G9" s="40">
        <v>1</v>
      </c>
      <c r="H9" s="40">
        <v>0</v>
      </c>
      <c r="I9" s="40">
        <v>16</v>
      </c>
      <c r="J9" s="40">
        <v>21</v>
      </c>
      <c r="K9" s="40">
        <v>282</v>
      </c>
      <c r="L9" s="40">
        <v>16</v>
      </c>
      <c r="M9" s="40">
        <v>303</v>
      </c>
    </row>
    <row r="10" spans="1:13" x14ac:dyDescent="0.25">
      <c r="A10" s="40">
        <v>7</v>
      </c>
      <c r="B10" s="40" t="s">
        <v>73</v>
      </c>
      <c r="C10" s="40">
        <v>0</v>
      </c>
      <c r="D10" s="40">
        <v>0</v>
      </c>
      <c r="E10" s="40">
        <v>3</v>
      </c>
      <c r="F10" s="40">
        <v>16</v>
      </c>
      <c r="G10" s="40">
        <v>3</v>
      </c>
      <c r="H10" s="40">
        <v>0</v>
      </c>
      <c r="I10" s="40">
        <v>6</v>
      </c>
      <c r="J10" s="40">
        <v>16</v>
      </c>
      <c r="K10" s="40">
        <v>15</v>
      </c>
      <c r="L10" s="40">
        <v>6</v>
      </c>
      <c r="M10" s="40">
        <v>31</v>
      </c>
    </row>
    <row r="11" spans="1:13" x14ac:dyDescent="0.25">
      <c r="A11" s="40">
        <v>8</v>
      </c>
      <c r="B11" s="40" t="s">
        <v>75</v>
      </c>
      <c r="C11" s="40">
        <v>9</v>
      </c>
      <c r="D11" s="40">
        <v>57</v>
      </c>
      <c r="E11" s="40">
        <v>46</v>
      </c>
      <c r="F11" s="40">
        <v>755</v>
      </c>
      <c r="G11" s="40">
        <v>1</v>
      </c>
      <c r="H11" s="40">
        <v>3</v>
      </c>
      <c r="I11" s="40">
        <v>56</v>
      </c>
      <c r="J11" s="40">
        <v>814</v>
      </c>
      <c r="K11" s="40">
        <v>44</v>
      </c>
      <c r="L11" s="40">
        <v>56</v>
      </c>
      <c r="M11" s="40">
        <v>858</v>
      </c>
    </row>
    <row r="12" spans="1:13" x14ac:dyDescent="0.25">
      <c r="A12" s="40">
        <v>9</v>
      </c>
      <c r="B12" s="40" t="s">
        <v>77</v>
      </c>
      <c r="C12" s="40">
        <v>4</v>
      </c>
      <c r="D12" s="40">
        <v>4</v>
      </c>
      <c r="E12" s="40">
        <v>37</v>
      </c>
      <c r="F12" s="40">
        <v>98</v>
      </c>
      <c r="G12" s="40">
        <v>22</v>
      </c>
      <c r="H12" s="40">
        <v>219</v>
      </c>
      <c r="I12" s="40">
        <v>63</v>
      </c>
      <c r="J12" s="40">
        <v>322</v>
      </c>
      <c r="K12" s="40">
        <v>118</v>
      </c>
      <c r="L12" s="40">
        <v>63</v>
      </c>
      <c r="M12" s="40">
        <v>440</v>
      </c>
    </row>
    <row r="13" spans="1:13" x14ac:dyDescent="0.25">
      <c r="A13" s="40">
        <v>10</v>
      </c>
      <c r="B13" s="40" t="s">
        <v>79</v>
      </c>
      <c r="C13" s="40">
        <v>0</v>
      </c>
      <c r="D13" s="40">
        <v>0</v>
      </c>
      <c r="E13" s="40">
        <v>34</v>
      </c>
      <c r="F13" s="40">
        <v>178</v>
      </c>
      <c r="G13" s="40">
        <v>3</v>
      </c>
      <c r="H13" s="40">
        <v>30</v>
      </c>
      <c r="I13" s="40">
        <v>37</v>
      </c>
      <c r="J13" s="40">
        <v>208</v>
      </c>
      <c r="K13" s="40">
        <v>433</v>
      </c>
      <c r="L13" s="40">
        <v>37</v>
      </c>
      <c r="M13" s="40">
        <v>641</v>
      </c>
    </row>
    <row r="14" spans="1:13" x14ac:dyDescent="0.25">
      <c r="A14" s="40">
        <v>11</v>
      </c>
      <c r="B14" s="40" t="s">
        <v>81</v>
      </c>
      <c r="C14" s="40">
        <v>1</v>
      </c>
      <c r="D14" s="40">
        <v>0</v>
      </c>
      <c r="E14" s="40">
        <v>0</v>
      </c>
      <c r="F14" s="40">
        <v>0</v>
      </c>
      <c r="G14" s="40">
        <v>0</v>
      </c>
      <c r="H14" s="40">
        <v>0</v>
      </c>
      <c r="I14" s="40">
        <v>1</v>
      </c>
      <c r="J14" s="40">
        <v>0</v>
      </c>
      <c r="K14" s="40">
        <v>94</v>
      </c>
      <c r="L14" s="40">
        <v>1</v>
      </c>
      <c r="M14" s="40">
        <v>94</v>
      </c>
    </row>
    <row r="15" spans="1:13" x14ac:dyDescent="0.25">
      <c r="A15" s="40">
        <v>12</v>
      </c>
      <c r="B15" s="40" t="s">
        <v>83</v>
      </c>
      <c r="C15" s="40">
        <v>412</v>
      </c>
      <c r="D15" s="40">
        <v>249</v>
      </c>
      <c r="E15" s="40">
        <v>811</v>
      </c>
      <c r="F15" s="40">
        <v>443</v>
      </c>
      <c r="G15" s="40">
        <v>165</v>
      </c>
      <c r="H15" s="40">
        <v>140</v>
      </c>
      <c r="I15" s="40">
        <v>1388</v>
      </c>
      <c r="J15" s="40">
        <v>832</v>
      </c>
      <c r="K15" s="40">
        <v>252</v>
      </c>
      <c r="L15" s="40">
        <v>1388</v>
      </c>
      <c r="M15" s="40">
        <v>1083</v>
      </c>
    </row>
    <row r="16" spans="1:13" x14ac:dyDescent="0.25">
      <c r="A16" s="40">
        <v>13</v>
      </c>
      <c r="B16" s="40" t="s">
        <v>216</v>
      </c>
      <c r="C16" s="40">
        <v>0</v>
      </c>
      <c r="D16" s="40">
        <v>0</v>
      </c>
      <c r="E16" s="40">
        <v>7</v>
      </c>
      <c r="F16" s="40">
        <v>11</v>
      </c>
      <c r="G16" s="40">
        <v>62</v>
      </c>
      <c r="H16" s="40">
        <v>85</v>
      </c>
      <c r="I16" s="40">
        <v>69</v>
      </c>
      <c r="J16" s="40">
        <v>96</v>
      </c>
      <c r="K16" s="40">
        <v>81</v>
      </c>
      <c r="L16" s="40">
        <v>69</v>
      </c>
      <c r="M16" s="40">
        <v>177</v>
      </c>
    </row>
    <row r="17" spans="1:13" x14ac:dyDescent="0.25">
      <c r="A17" s="40">
        <v>14</v>
      </c>
      <c r="B17" s="40" t="s">
        <v>87</v>
      </c>
      <c r="C17" s="40">
        <v>7647</v>
      </c>
      <c r="D17" s="40">
        <v>17381</v>
      </c>
      <c r="E17" s="40">
        <v>997</v>
      </c>
      <c r="F17" s="40">
        <v>10945</v>
      </c>
      <c r="G17" s="40">
        <v>687</v>
      </c>
      <c r="H17" s="40">
        <v>5955</v>
      </c>
      <c r="I17" s="40">
        <v>9331</v>
      </c>
      <c r="J17" s="40">
        <v>34281</v>
      </c>
      <c r="K17" s="40">
        <v>87673</v>
      </c>
      <c r="L17" s="40">
        <v>9331</v>
      </c>
      <c r="M17" s="40">
        <v>121955</v>
      </c>
    </row>
    <row r="18" spans="1:13" x14ac:dyDescent="0.25">
      <c r="A18" s="40">
        <v>15</v>
      </c>
      <c r="B18" s="40" t="s">
        <v>89</v>
      </c>
      <c r="C18" s="40">
        <v>27</v>
      </c>
      <c r="D18" s="40">
        <v>13</v>
      </c>
      <c r="E18" s="40">
        <v>198</v>
      </c>
      <c r="F18" s="40">
        <v>1174</v>
      </c>
      <c r="G18" s="40">
        <v>72</v>
      </c>
      <c r="H18" s="40">
        <v>458</v>
      </c>
      <c r="I18" s="40">
        <v>297</v>
      </c>
      <c r="J18" s="40">
        <v>1645</v>
      </c>
      <c r="K18" s="40">
        <v>162</v>
      </c>
      <c r="L18" s="40">
        <v>297</v>
      </c>
      <c r="M18" s="40">
        <v>1808</v>
      </c>
    </row>
    <row r="19" spans="1:13" x14ac:dyDescent="0.25">
      <c r="A19" s="40">
        <v>16</v>
      </c>
      <c r="B19" s="40" t="s">
        <v>91</v>
      </c>
      <c r="C19" s="40">
        <v>276</v>
      </c>
      <c r="D19" s="40">
        <v>308</v>
      </c>
      <c r="E19" s="40">
        <v>324</v>
      </c>
      <c r="F19" s="40">
        <v>1322</v>
      </c>
      <c r="G19" s="40">
        <v>198</v>
      </c>
      <c r="H19" s="40">
        <v>208</v>
      </c>
      <c r="I19" s="40">
        <v>798</v>
      </c>
      <c r="J19" s="40">
        <v>1838</v>
      </c>
      <c r="K19" s="40">
        <v>94</v>
      </c>
      <c r="L19" s="40">
        <v>798</v>
      </c>
      <c r="M19" s="40">
        <v>1932</v>
      </c>
    </row>
    <row r="20" spans="1:13" x14ac:dyDescent="0.25">
      <c r="A20" s="40">
        <v>17</v>
      </c>
      <c r="B20" s="40" t="s">
        <v>93</v>
      </c>
      <c r="C20" s="40">
        <v>42</v>
      </c>
      <c r="D20" s="40">
        <v>30</v>
      </c>
      <c r="E20" s="40">
        <v>180</v>
      </c>
      <c r="F20" s="40">
        <v>1638</v>
      </c>
      <c r="G20" s="40">
        <v>13</v>
      </c>
      <c r="H20" s="40">
        <v>27</v>
      </c>
      <c r="I20" s="40">
        <v>235</v>
      </c>
      <c r="J20" s="40">
        <v>1695</v>
      </c>
      <c r="K20" s="40">
        <v>434</v>
      </c>
      <c r="L20" s="40">
        <v>235</v>
      </c>
      <c r="M20" s="40">
        <v>2130</v>
      </c>
    </row>
    <row r="21" spans="1:13" x14ac:dyDescent="0.25">
      <c r="A21" s="40">
        <v>18</v>
      </c>
      <c r="B21" s="40" t="s">
        <v>95</v>
      </c>
      <c r="C21" s="40">
        <v>156</v>
      </c>
      <c r="D21" s="40">
        <v>312</v>
      </c>
      <c r="E21" s="40">
        <v>452</v>
      </c>
      <c r="F21" s="40">
        <v>1155</v>
      </c>
      <c r="G21" s="40">
        <v>412</v>
      </c>
      <c r="H21" s="40">
        <v>2209</v>
      </c>
      <c r="I21" s="40">
        <v>1020</v>
      </c>
      <c r="J21" s="40">
        <v>3676</v>
      </c>
      <c r="K21" s="40">
        <v>661</v>
      </c>
      <c r="L21" s="40">
        <v>1020</v>
      </c>
      <c r="M21" s="40">
        <v>4337</v>
      </c>
    </row>
    <row r="22" spans="1:13" x14ac:dyDescent="0.25">
      <c r="A22" s="40">
        <v>19</v>
      </c>
      <c r="B22" s="40" t="s">
        <v>97</v>
      </c>
      <c r="C22" s="40">
        <v>11</v>
      </c>
      <c r="D22" s="40">
        <v>40</v>
      </c>
      <c r="E22" s="40">
        <v>124</v>
      </c>
      <c r="F22" s="40">
        <v>202</v>
      </c>
      <c r="G22" s="40">
        <v>84</v>
      </c>
      <c r="H22" s="40">
        <v>526</v>
      </c>
      <c r="I22" s="40">
        <v>219</v>
      </c>
      <c r="J22" s="40">
        <v>767</v>
      </c>
      <c r="K22" s="40">
        <v>364</v>
      </c>
      <c r="L22" s="40">
        <v>219</v>
      </c>
      <c r="M22" s="40">
        <v>1131</v>
      </c>
    </row>
    <row r="23" spans="1:13" x14ac:dyDescent="0.25">
      <c r="A23" s="40">
        <v>20</v>
      </c>
      <c r="B23" s="40" t="s">
        <v>217</v>
      </c>
      <c r="C23" s="40">
        <v>2</v>
      </c>
      <c r="D23" s="40">
        <v>1</v>
      </c>
      <c r="E23" s="40">
        <v>10</v>
      </c>
      <c r="F23" s="40">
        <v>63</v>
      </c>
      <c r="G23" s="40">
        <v>0</v>
      </c>
      <c r="H23" s="40">
        <v>0</v>
      </c>
      <c r="I23" s="40">
        <v>12</v>
      </c>
      <c r="J23" s="40">
        <v>64</v>
      </c>
      <c r="K23" s="40">
        <v>0</v>
      </c>
      <c r="L23" s="40">
        <v>12</v>
      </c>
      <c r="M23" s="40">
        <v>64</v>
      </c>
    </row>
    <row r="24" spans="1:13" ht="45" x14ac:dyDescent="0.25">
      <c r="A24" s="41"/>
      <c r="B24" s="41" t="s">
        <v>273</v>
      </c>
      <c r="C24" s="41">
        <v>8701</v>
      </c>
      <c r="D24" s="41">
        <v>18631</v>
      </c>
      <c r="E24" s="41">
        <v>4046</v>
      </c>
      <c r="F24" s="41">
        <v>19221</v>
      </c>
      <c r="G24" s="41">
        <v>2464</v>
      </c>
      <c r="H24" s="41">
        <v>10698</v>
      </c>
      <c r="I24" s="41">
        <v>15211</v>
      </c>
      <c r="J24" s="41">
        <v>48550</v>
      </c>
      <c r="K24" s="41">
        <v>92122</v>
      </c>
      <c r="L24" s="41">
        <v>15211</v>
      </c>
      <c r="M24" s="41">
        <v>140673</v>
      </c>
    </row>
    <row r="25" spans="1:13" ht="15" customHeight="1" x14ac:dyDescent="0.25">
      <c r="A25" s="40">
        <v>1</v>
      </c>
      <c r="B25" s="40" t="s">
        <v>103</v>
      </c>
      <c r="C25" s="40">
        <v>917</v>
      </c>
      <c r="D25" s="40">
        <v>417.65</v>
      </c>
      <c r="E25" s="40">
        <v>163</v>
      </c>
      <c r="F25" s="40">
        <v>1103.46</v>
      </c>
      <c r="G25" s="40">
        <v>36</v>
      </c>
      <c r="H25" s="40">
        <v>41.74</v>
      </c>
      <c r="I25" s="40">
        <v>1116</v>
      </c>
      <c r="J25" s="40">
        <v>1562.85</v>
      </c>
      <c r="K25" s="40">
        <v>8518.32</v>
      </c>
      <c r="L25" s="40">
        <v>1116</v>
      </c>
      <c r="M25" s="40">
        <v>10081.17</v>
      </c>
    </row>
    <row r="26" spans="1:13" x14ac:dyDescent="0.25">
      <c r="A26" s="40">
        <v>2</v>
      </c>
      <c r="B26" s="40" t="s">
        <v>101</v>
      </c>
      <c r="C26" s="40">
        <v>10</v>
      </c>
      <c r="D26" s="40">
        <v>15.22</v>
      </c>
      <c r="E26" s="40">
        <v>15</v>
      </c>
      <c r="F26" s="40">
        <v>417.7</v>
      </c>
      <c r="G26" s="40">
        <v>0</v>
      </c>
      <c r="H26" s="40">
        <v>0</v>
      </c>
      <c r="I26" s="40">
        <v>25</v>
      </c>
      <c r="J26" s="40">
        <v>432.92</v>
      </c>
      <c r="K26" s="40">
        <v>0</v>
      </c>
      <c r="L26" s="40">
        <v>25</v>
      </c>
      <c r="M26" s="40">
        <v>432.92</v>
      </c>
    </row>
    <row r="27" spans="1:13" x14ac:dyDescent="0.25">
      <c r="A27" s="40">
        <v>3</v>
      </c>
      <c r="B27" s="40" t="s">
        <v>105</v>
      </c>
      <c r="C27" s="40">
        <v>89</v>
      </c>
      <c r="D27" s="40">
        <v>123.39</v>
      </c>
      <c r="E27" s="40">
        <v>11</v>
      </c>
      <c r="F27" s="40">
        <v>170.41</v>
      </c>
      <c r="G27" s="40">
        <v>0</v>
      </c>
      <c r="H27" s="40">
        <v>0</v>
      </c>
      <c r="I27" s="40">
        <v>100</v>
      </c>
      <c r="J27" s="40">
        <v>293.8</v>
      </c>
      <c r="K27" s="40">
        <v>0</v>
      </c>
      <c r="L27" s="40">
        <v>100</v>
      </c>
      <c r="M27" s="40">
        <v>293.8</v>
      </c>
    </row>
    <row r="28" spans="1:13" x14ac:dyDescent="0.25">
      <c r="A28" s="40">
        <v>4</v>
      </c>
      <c r="B28" s="40" t="s">
        <v>107</v>
      </c>
      <c r="C28" s="40">
        <v>3</v>
      </c>
      <c r="D28" s="40">
        <v>12.05</v>
      </c>
      <c r="E28" s="40">
        <v>26</v>
      </c>
      <c r="F28" s="40">
        <v>255.92</v>
      </c>
      <c r="G28" s="40">
        <v>0</v>
      </c>
      <c r="H28" s="40">
        <v>0</v>
      </c>
      <c r="I28" s="40">
        <v>29</v>
      </c>
      <c r="J28" s="40">
        <v>267.97000000000003</v>
      </c>
      <c r="K28" s="40">
        <v>371.45</v>
      </c>
      <c r="L28" s="40">
        <v>29</v>
      </c>
      <c r="M28" s="40">
        <v>639.41999999999996</v>
      </c>
    </row>
    <row r="29" spans="1:13" x14ac:dyDescent="0.25">
      <c r="A29" s="40">
        <v>5</v>
      </c>
      <c r="B29" s="40" t="s">
        <v>99</v>
      </c>
      <c r="C29" s="40">
        <v>81</v>
      </c>
      <c r="D29" s="40">
        <v>165.45</v>
      </c>
      <c r="E29" s="40">
        <v>38</v>
      </c>
      <c r="F29" s="40">
        <v>553.35</v>
      </c>
      <c r="G29" s="40">
        <v>20</v>
      </c>
      <c r="H29" s="40">
        <v>57.72</v>
      </c>
      <c r="I29" s="40">
        <v>139</v>
      </c>
      <c r="J29" s="40">
        <v>776.52</v>
      </c>
      <c r="K29" s="40">
        <v>2229.6</v>
      </c>
      <c r="L29" s="40">
        <v>139</v>
      </c>
      <c r="M29" s="40">
        <v>3006.12</v>
      </c>
    </row>
    <row r="30" spans="1:13" x14ac:dyDescent="0.25">
      <c r="A30" s="40">
        <v>6</v>
      </c>
      <c r="B30" s="40" t="s">
        <v>111</v>
      </c>
      <c r="C30" s="40">
        <v>0</v>
      </c>
      <c r="D30" s="40">
        <v>2.15</v>
      </c>
      <c r="E30" s="40">
        <v>1</v>
      </c>
      <c r="F30" s="40">
        <v>46.5</v>
      </c>
      <c r="G30" s="40">
        <v>0</v>
      </c>
      <c r="H30" s="40">
        <v>0</v>
      </c>
      <c r="I30" s="40">
        <v>1</v>
      </c>
      <c r="J30" s="40">
        <v>48.65</v>
      </c>
      <c r="K30" s="40">
        <v>23</v>
      </c>
      <c r="L30" s="40">
        <v>1</v>
      </c>
      <c r="M30" s="40">
        <v>71.650000000000006</v>
      </c>
    </row>
    <row r="31" spans="1:13" ht="30" x14ac:dyDescent="0.25">
      <c r="A31" s="40">
        <v>7</v>
      </c>
      <c r="B31" s="40" t="s">
        <v>219</v>
      </c>
      <c r="C31" s="40">
        <v>442</v>
      </c>
      <c r="D31" s="40">
        <v>255.06</v>
      </c>
      <c r="E31" s="40">
        <v>5688</v>
      </c>
      <c r="F31" s="40">
        <v>3675.43</v>
      </c>
      <c r="G31" s="40">
        <v>0</v>
      </c>
      <c r="H31" s="40">
        <v>0</v>
      </c>
      <c r="I31" s="40">
        <v>6130</v>
      </c>
      <c r="J31" s="40">
        <v>3930.49</v>
      </c>
      <c r="K31" s="40">
        <v>10.98</v>
      </c>
      <c r="L31" s="40">
        <v>6130</v>
      </c>
      <c r="M31" s="40">
        <v>3941.47</v>
      </c>
    </row>
    <row r="32" spans="1:13" x14ac:dyDescent="0.25">
      <c r="A32" s="40">
        <v>8</v>
      </c>
      <c r="B32" s="40" t="s">
        <v>125</v>
      </c>
      <c r="C32" s="40">
        <v>0</v>
      </c>
      <c r="D32" s="40">
        <v>0</v>
      </c>
      <c r="E32" s="40">
        <v>1</v>
      </c>
      <c r="F32" s="40">
        <v>89.1</v>
      </c>
      <c r="G32" s="40">
        <v>0</v>
      </c>
      <c r="H32" s="40">
        <v>0</v>
      </c>
      <c r="I32" s="40">
        <v>1</v>
      </c>
      <c r="J32" s="40">
        <v>89.1</v>
      </c>
      <c r="K32" s="40">
        <v>0</v>
      </c>
      <c r="L32" s="40">
        <v>1</v>
      </c>
      <c r="M32" s="40">
        <v>89.1</v>
      </c>
    </row>
    <row r="33" spans="1:13" ht="45" x14ac:dyDescent="0.25">
      <c r="A33" s="41"/>
      <c r="B33" s="41" t="s">
        <v>274</v>
      </c>
      <c r="C33" s="41">
        <v>1542</v>
      </c>
      <c r="D33" s="41">
        <v>990.97</v>
      </c>
      <c r="E33" s="41">
        <v>5943</v>
      </c>
      <c r="F33" s="41">
        <v>6311.87</v>
      </c>
      <c r="G33" s="41">
        <v>56</v>
      </c>
      <c r="H33" s="41">
        <v>99.46</v>
      </c>
      <c r="I33" s="41">
        <v>7541</v>
      </c>
      <c r="J33" s="41">
        <v>7402.3</v>
      </c>
      <c r="K33" s="41">
        <v>11153.35</v>
      </c>
      <c r="L33" s="41">
        <v>7541</v>
      </c>
      <c r="M33" s="41">
        <v>18555.650000000001</v>
      </c>
    </row>
    <row r="34" spans="1:13" x14ac:dyDescent="0.25">
      <c r="A34" s="40">
        <v>1</v>
      </c>
      <c r="B34" s="40" t="s">
        <v>221</v>
      </c>
      <c r="C34" s="40">
        <v>5303</v>
      </c>
      <c r="D34" s="40">
        <v>2901</v>
      </c>
      <c r="E34" s="40">
        <v>2036</v>
      </c>
      <c r="F34" s="40">
        <v>6533</v>
      </c>
      <c r="G34" s="40">
        <v>119</v>
      </c>
      <c r="H34" s="40">
        <v>224</v>
      </c>
      <c r="I34" s="40">
        <v>7458</v>
      </c>
      <c r="J34" s="40">
        <v>9659</v>
      </c>
      <c r="K34" s="40">
        <v>8216</v>
      </c>
      <c r="L34" s="40">
        <v>7458</v>
      </c>
      <c r="M34" s="40">
        <v>17875</v>
      </c>
    </row>
    <row r="35" spans="1:13" ht="30" x14ac:dyDescent="0.25">
      <c r="A35" s="41"/>
      <c r="B35" s="41" t="s">
        <v>275</v>
      </c>
      <c r="C35" s="41">
        <v>5303</v>
      </c>
      <c r="D35" s="41">
        <v>2901</v>
      </c>
      <c r="E35" s="41">
        <v>2036</v>
      </c>
      <c r="F35" s="41">
        <v>6533</v>
      </c>
      <c r="G35" s="41">
        <v>119</v>
      </c>
      <c r="H35" s="41">
        <v>224</v>
      </c>
      <c r="I35" s="41">
        <v>7458</v>
      </c>
      <c r="J35" s="41">
        <v>9659</v>
      </c>
      <c r="K35" s="41">
        <v>8216</v>
      </c>
      <c r="L35" s="41">
        <v>7458</v>
      </c>
      <c r="M35" s="41">
        <v>17875</v>
      </c>
    </row>
    <row r="36" spans="1:13" ht="15" customHeight="1" x14ac:dyDescent="0.25">
      <c r="A36" s="40">
        <v>1</v>
      </c>
      <c r="B36" s="40" t="s">
        <v>117</v>
      </c>
      <c r="C36" s="40">
        <v>5900</v>
      </c>
      <c r="D36" s="40">
        <v>2383.63</v>
      </c>
      <c r="E36" s="40">
        <v>307</v>
      </c>
      <c r="F36" s="40">
        <v>1463.77</v>
      </c>
      <c r="G36" s="40">
        <v>132</v>
      </c>
      <c r="H36" s="40">
        <v>684.27</v>
      </c>
      <c r="I36" s="40">
        <v>6339</v>
      </c>
      <c r="J36" s="40">
        <v>4531.67</v>
      </c>
      <c r="K36" s="40">
        <v>1068.45</v>
      </c>
      <c r="L36" s="40">
        <v>6339</v>
      </c>
      <c r="M36" s="40">
        <v>5600.12</v>
      </c>
    </row>
    <row r="37" spans="1:13" x14ac:dyDescent="0.25">
      <c r="A37" s="40">
        <v>2</v>
      </c>
      <c r="B37" s="40" t="s">
        <v>223</v>
      </c>
      <c r="C37" s="40">
        <v>0</v>
      </c>
      <c r="D37" s="40">
        <v>0</v>
      </c>
      <c r="E37" s="40">
        <v>78</v>
      </c>
      <c r="F37" s="40">
        <v>352.23</v>
      </c>
      <c r="G37" s="40">
        <v>27</v>
      </c>
      <c r="H37" s="40">
        <v>33.729999999999997</v>
      </c>
      <c r="I37" s="40">
        <v>105</v>
      </c>
      <c r="J37" s="40">
        <v>385.96</v>
      </c>
      <c r="K37" s="40">
        <v>117.27</v>
      </c>
      <c r="L37" s="40">
        <v>105</v>
      </c>
      <c r="M37" s="40">
        <v>503.23</v>
      </c>
    </row>
    <row r="38" spans="1:13" ht="15" customHeight="1" x14ac:dyDescent="0.25">
      <c r="A38" s="40">
        <v>3</v>
      </c>
      <c r="B38" s="40" t="s">
        <v>121</v>
      </c>
      <c r="C38" s="40">
        <v>0</v>
      </c>
      <c r="D38" s="40">
        <v>0</v>
      </c>
      <c r="E38" s="40">
        <v>0</v>
      </c>
      <c r="F38" s="40">
        <v>0</v>
      </c>
      <c r="G38" s="40">
        <v>354</v>
      </c>
      <c r="H38" s="40">
        <v>429.82</v>
      </c>
      <c r="I38" s="40">
        <v>354</v>
      </c>
      <c r="J38" s="40">
        <v>429.82</v>
      </c>
      <c r="K38" s="40">
        <v>460.84</v>
      </c>
      <c r="L38" s="40">
        <v>354</v>
      </c>
      <c r="M38" s="40">
        <v>890.66</v>
      </c>
    </row>
    <row r="39" spans="1:13" ht="45" x14ac:dyDescent="0.25">
      <c r="A39" s="41"/>
      <c r="B39" s="41" t="s">
        <v>903</v>
      </c>
      <c r="C39" s="41">
        <v>5900</v>
      </c>
      <c r="D39" s="41">
        <v>2383.63</v>
      </c>
      <c r="E39" s="41">
        <v>385</v>
      </c>
      <c r="F39" s="41">
        <v>1816</v>
      </c>
      <c r="G39" s="41">
        <v>513</v>
      </c>
      <c r="H39" s="41">
        <v>1147.82</v>
      </c>
      <c r="I39" s="41">
        <v>6798</v>
      </c>
      <c r="J39" s="41">
        <v>5347.45</v>
      </c>
      <c r="K39" s="41">
        <v>1646.56</v>
      </c>
      <c r="L39" s="41">
        <v>6798</v>
      </c>
      <c r="M39" s="41">
        <v>6994.01</v>
      </c>
    </row>
    <row r="40" spans="1:13" ht="30" x14ac:dyDescent="0.25">
      <c r="A40" s="67"/>
      <c r="B40" s="67" t="s">
        <v>277</v>
      </c>
      <c r="C40" s="67">
        <v>21446</v>
      </c>
      <c r="D40" s="67">
        <v>24906.6</v>
      </c>
      <c r="E40" s="67">
        <v>12410</v>
      </c>
      <c r="F40" s="67">
        <v>33881.870000000003</v>
      </c>
      <c r="G40" s="67">
        <v>3152</v>
      </c>
      <c r="H40" s="67">
        <v>12169.28</v>
      </c>
      <c r="I40" s="67">
        <v>37008</v>
      </c>
      <c r="J40" s="67">
        <v>70958.75</v>
      </c>
      <c r="K40" s="67">
        <v>113137.91</v>
      </c>
      <c r="L40" s="67">
        <v>37008</v>
      </c>
      <c r="M40" s="67">
        <v>184097.66</v>
      </c>
    </row>
    <row r="41" spans="1:13" x14ac:dyDescent="0.25">
      <c r="A41" s="59"/>
      <c r="B41" s="179" t="s">
        <v>243</v>
      </c>
      <c r="C41" s="180"/>
      <c r="D41" s="179">
        <v>14039.34</v>
      </c>
      <c r="E41" s="180"/>
      <c r="F41" s="180"/>
      <c r="G41" s="180"/>
      <c r="H41" s="180"/>
      <c r="I41" s="180"/>
      <c r="J41" s="180">
        <v>14039.34</v>
      </c>
      <c r="K41" s="180"/>
      <c r="L41" s="180"/>
      <c r="M41" s="180">
        <v>14039.34</v>
      </c>
    </row>
    <row r="42" spans="1:13" ht="15" customHeight="1" x14ac:dyDescent="0.25">
      <c r="A42" s="59"/>
      <c r="B42" s="179" t="s">
        <v>242</v>
      </c>
      <c r="C42" s="180"/>
      <c r="D42" s="180"/>
      <c r="E42" s="180">
        <v>18</v>
      </c>
      <c r="F42" s="179">
        <v>524</v>
      </c>
      <c r="G42" s="180"/>
      <c r="H42" s="180"/>
      <c r="I42" s="180">
        <v>18</v>
      </c>
      <c r="J42" s="180">
        <v>524</v>
      </c>
      <c r="K42" s="180"/>
      <c r="L42" s="180">
        <v>18</v>
      </c>
      <c r="M42" s="180">
        <v>524</v>
      </c>
    </row>
    <row r="43" spans="1:13" ht="30" x14ac:dyDescent="0.25">
      <c r="A43" s="59"/>
      <c r="B43" s="68" t="s">
        <v>902</v>
      </c>
      <c r="C43" s="69">
        <f t="shared" ref="C43:M43" si="0">SUM(C40:C42)</f>
        <v>21446</v>
      </c>
      <c r="D43" s="69">
        <f t="shared" si="0"/>
        <v>38945.94</v>
      </c>
      <c r="E43" s="69">
        <f t="shared" si="0"/>
        <v>12428</v>
      </c>
      <c r="F43" s="69">
        <f t="shared" si="0"/>
        <v>34405.870000000003</v>
      </c>
      <c r="G43" s="69">
        <f t="shared" si="0"/>
        <v>3152</v>
      </c>
      <c r="H43" s="69">
        <f t="shared" si="0"/>
        <v>12169.28</v>
      </c>
      <c r="I43" s="69">
        <f t="shared" si="0"/>
        <v>37026</v>
      </c>
      <c r="J43" s="69">
        <f t="shared" si="0"/>
        <v>85522.09</v>
      </c>
      <c r="K43" s="69">
        <f t="shared" si="0"/>
        <v>113137.91</v>
      </c>
      <c r="L43" s="69">
        <f t="shared" si="0"/>
        <v>37026</v>
      </c>
      <c r="M43" s="69">
        <f t="shared" si="0"/>
        <v>198661</v>
      </c>
    </row>
    <row r="44" spans="1:13" x14ac:dyDescent="0.25">
      <c r="A44" s="284">
        <v>25</v>
      </c>
      <c r="B44" s="284"/>
      <c r="C44" s="284"/>
      <c r="D44" s="284"/>
      <c r="E44" s="284"/>
      <c r="F44" s="284"/>
      <c r="G44" s="284"/>
      <c r="H44" s="284"/>
      <c r="I44" s="284"/>
      <c r="J44" s="284"/>
      <c r="K44" s="284"/>
      <c r="L44" s="284"/>
      <c r="M44" s="284"/>
    </row>
    <row r="45" spans="1:13" ht="15" customHeight="1" x14ac:dyDescent="0.25">
      <c r="A45" s="285"/>
      <c r="B45" s="285"/>
      <c r="C45" s="285"/>
      <c r="D45" s="285"/>
      <c r="E45" s="285"/>
      <c r="F45" s="285"/>
      <c r="G45" s="285"/>
      <c r="H45" s="285"/>
      <c r="I45" s="285"/>
      <c r="J45" s="285"/>
      <c r="K45" s="285"/>
      <c r="L45" s="285"/>
      <c r="M45" s="285"/>
    </row>
    <row r="46" spans="1:13" x14ac:dyDescent="0.25">
      <c r="A46" s="285"/>
      <c r="B46" s="285"/>
      <c r="C46" s="285"/>
      <c r="D46" s="285"/>
      <c r="E46" s="285"/>
      <c r="F46" s="285"/>
      <c r="G46" s="285"/>
      <c r="H46" s="285"/>
      <c r="I46" s="285"/>
      <c r="J46" s="285"/>
      <c r="K46" s="285"/>
      <c r="L46" s="285"/>
      <c r="M46" s="285"/>
    </row>
  </sheetData>
  <mergeCells count="3">
    <mergeCell ref="A1:M1"/>
    <mergeCell ref="A2:M2"/>
    <mergeCell ref="A44:M46"/>
  </mergeCells>
  <pageMargins left="0.7" right="0.7" top="0.75" bottom="0.75" header="0.3" footer="0.3"/>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
  <sheetViews>
    <sheetView workbookViewId="0">
      <selection activeCell="E20" sqref="E20"/>
    </sheetView>
  </sheetViews>
  <sheetFormatPr defaultRowHeight="15" x14ac:dyDescent="0.25"/>
  <sheetData>
    <row r="5" spans="2:2" x14ac:dyDescent="0.25">
      <c r="B5" t="s">
        <v>51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6"/>
  <sheetViews>
    <sheetView topLeftCell="A16" workbookViewId="0">
      <selection activeCell="G1" sqref="G1:G1048576"/>
    </sheetView>
  </sheetViews>
  <sheetFormatPr defaultColWidth="10.5703125" defaultRowHeight="15" x14ac:dyDescent="0.25"/>
  <cols>
    <col min="1" max="1" width="7.28515625" customWidth="1"/>
    <col min="2" max="2" width="10.5703125" style="63"/>
  </cols>
  <sheetData>
    <row r="2" spans="1:17" ht="20.25" customHeight="1" x14ac:dyDescent="0.25">
      <c r="A2" s="272" t="s">
        <v>933</v>
      </c>
      <c r="B2" s="273"/>
      <c r="C2" s="273"/>
      <c r="D2" s="273"/>
      <c r="E2" s="273"/>
      <c r="F2" s="273"/>
      <c r="G2" s="273"/>
      <c r="H2" s="273"/>
      <c r="I2" s="273"/>
      <c r="J2" s="273"/>
      <c r="K2" s="273"/>
      <c r="L2" s="273"/>
      <c r="M2" s="273"/>
      <c r="N2" s="273"/>
      <c r="O2" s="273"/>
      <c r="P2" s="273"/>
      <c r="Q2" s="273"/>
    </row>
    <row r="3" spans="1:17" ht="19.5" customHeight="1" x14ac:dyDescent="0.25">
      <c r="A3" s="274" t="s">
        <v>231</v>
      </c>
      <c r="B3" s="273"/>
      <c r="C3" s="273"/>
      <c r="D3" s="273"/>
      <c r="E3" s="273"/>
      <c r="F3" s="273"/>
      <c r="G3" s="273"/>
      <c r="H3" s="273"/>
      <c r="I3" s="273"/>
      <c r="J3" s="273"/>
      <c r="K3" s="273"/>
      <c r="L3" s="273"/>
      <c r="M3" s="273"/>
      <c r="N3" s="273"/>
      <c r="O3" s="273"/>
      <c r="P3" s="273"/>
      <c r="Q3" s="273"/>
    </row>
    <row r="4" spans="1:17" ht="30" x14ac:dyDescent="0.25">
      <c r="A4" s="39" t="s">
        <v>129</v>
      </c>
      <c r="B4" s="39" t="s">
        <v>204</v>
      </c>
      <c r="C4" s="39" t="s">
        <v>284</v>
      </c>
      <c r="D4" s="39" t="s">
        <v>285</v>
      </c>
      <c r="E4" s="39" t="s">
        <v>255</v>
      </c>
      <c r="F4" s="39" t="s">
        <v>286</v>
      </c>
      <c r="G4" s="39" t="s">
        <v>287</v>
      </c>
      <c r="H4" s="39" t="s">
        <v>288</v>
      </c>
      <c r="I4" s="39" t="s">
        <v>289</v>
      </c>
      <c r="J4" s="39" t="s">
        <v>290</v>
      </c>
      <c r="K4" s="39" t="s">
        <v>291</v>
      </c>
      <c r="L4" s="39" t="s">
        <v>292</v>
      </c>
      <c r="M4" s="39" t="s">
        <v>293</v>
      </c>
      <c r="N4" s="39" t="s">
        <v>294</v>
      </c>
      <c r="O4" s="39" t="s">
        <v>295</v>
      </c>
      <c r="P4" s="39" t="s">
        <v>296</v>
      </c>
      <c r="Q4" s="39" t="s">
        <v>297</v>
      </c>
    </row>
    <row r="5" spans="1:17" x14ac:dyDescent="0.25">
      <c r="A5" s="40">
        <v>1</v>
      </c>
      <c r="B5" s="40" t="s">
        <v>55</v>
      </c>
      <c r="C5" s="40">
        <v>132</v>
      </c>
      <c r="D5" s="40">
        <v>91.03</v>
      </c>
      <c r="E5" s="40">
        <v>69</v>
      </c>
      <c r="F5" s="40">
        <v>63</v>
      </c>
      <c r="G5" s="40">
        <v>0</v>
      </c>
      <c r="H5" s="40">
        <v>0</v>
      </c>
      <c r="I5" s="40">
        <v>390</v>
      </c>
      <c r="J5" s="40">
        <v>122.4</v>
      </c>
      <c r="K5" s="40">
        <v>31</v>
      </c>
      <c r="L5" s="40">
        <v>148</v>
      </c>
      <c r="M5" s="40">
        <v>27.95</v>
      </c>
      <c r="N5" s="40">
        <v>19</v>
      </c>
      <c r="O5" s="40">
        <v>670</v>
      </c>
      <c r="P5" s="40">
        <v>241.38</v>
      </c>
      <c r="Q5" s="40">
        <v>36</v>
      </c>
    </row>
    <row r="6" spans="1:17" x14ac:dyDescent="0.25">
      <c r="A6" s="40">
        <v>2</v>
      </c>
      <c r="B6" s="40" t="s">
        <v>61</v>
      </c>
      <c r="C6" s="40">
        <v>453</v>
      </c>
      <c r="D6" s="40">
        <v>8.41</v>
      </c>
      <c r="E6" s="40">
        <v>2</v>
      </c>
      <c r="F6" s="40">
        <v>260</v>
      </c>
      <c r="G6" s="40">
        <v>8.41</v>
      </c>
      <c r="H6" s="40">
        <v>3</v>
      </c>
      <c r="I6" s="40">
        <v>1000</v>
      </c>
      <c r="J6" s="40">
        <v>45.21</v>
      </c>
      <c r="K6" s="40">
        <v>5</v>
      </c>
      <c r="L6" s="40">
        <v>397</v>
      </c>
      <c r="M6" s="40">
        <v>218.04</v>
      </c>
      <c r="N6" s="40">
        <v>55</v>
      </c>
      <c r="O6" s="40">
        <v>1850</v>
      </c>
      <c r="P6" s="40">
        <v>271.66000000000003</v>
      </c>
      <c r="Q6" s="40">
        <v>15</v>
      </c>
    </row>
    <row r="7" spans="1:17" x14ac:dyDescent="0.25">
      <c r="A7" s="40">
        <v>3</v>
      </c>
      <c r="B7" s="40" t="s">
        <v>63</v>
      </c>
      <c r="C7" s="40">
        <v>265</v>
      </c>
      <c r="D7" s="40">
        <v>6</v>
      </c>
      <c r="E7" s="40">
        <v>2</v>
      </c>
      <c r="F7" s="40">
        <v>110</v>
      </c>
      <c r="G7" s="40">
        <v>6</v>
      </c>
      <c r="H7" s="40">
        <v>5</v>
      </c>
      <c r="I7" s="40">
        <v>800</v>
      </c>
      <c r="J7" s="40">
        <v>22</v>
      </c>
      <c r="K7" s="40">
        <v>3</v>
      </c>
      <c r="L7" s="40">
        <v>378</v>
      </c>
      <c r="M7" s="40">
        <v>13.38</v>
      </c>
      <c r="N7" s="40">
        <v>4</v>
      </c>
      <c r="O7" s="40">
        <v>1443</v>
      </c>
      <c r="P7" s="40">
        <v>41.38</v>
      </c>
      <c r="Q7" s="40">
        <v>3</v>
      </c>
    </row>
    <row r="8" spans="1:17" x14ac:dyDescent="0.25">
      <c r="A8" s="40">
        <v>4</v>
      </c>
      <c r="B8" s="40" t="s">
        <v>65</v>
      </c>
      <c r="C8" s="40">
        <v>40</v>
      </c>
      <c r="D8" s="40">
        <v>0</v>
      </c>
      <c r="E8" s="40">
        <v>0</v>
      </c>
      <c r="F8" s="40">
        <v>0</v>
      </c>
      <c r="G8" s="40">
        <v>0</v>
      </c>
      <c r="H8" s="40"/>
      <c r="I8" s="40">
        <v>190</v>
      </c>
      <c r="J8" s="40">
        <v>37.85</v>
      </c>
      <c r="K8" s="40">
        <v>20</v>
      </c>
      <c r="L8" s="40">
        <v>67</v>
      </c>
      <c r="M8" s="40">
        <v>28.59</v>
      </c>
      <c r="N8" s="40">
        <v>43</v>
      </c>
      <c r="O8" s="40">
        <v>297</v>
      </c>
      <c r="P8" s="40">
        <v>66.44</v>
      </c>
      <c r="Q8" s="40">
        <v>22</v>
      </c>
    </row>
    <row r="9" spans="1:17" x14ac:dyDescent="0.25">
      <c r="A9" s="40">
        <v>5</v>
      </c>
      <c r="B9" s="40" t="s">
        <v>67</v>
      </c>
      <c r="C9" s="40">
        <v>1793</v>
      </c>
      <c r="D9" s="40">
        <v>130</v>
      </c>
      <c r="E9" s="40">
        <v>7</v>
      </c>
      <c r="F9" s="40">
        <v>1203</v>
      </c>
      <c r="G9" s="40">
        <v>30</v>
      </c>
      <c r="H9" s="40">
        <v>2</v>
      </c>
      <c r="I9" s="40">
        <v>1900</v>
      </c>
      <c r="J9" s="40">
        <v>975</v>
      </c>
      <c r="K9" s="40">
        <v>51</v>
      </c>
      <c r="L9" s="40">
        <v>773</v>
      </c>
      <c r="M9" s="40">
        <v>550</v>
      </c>
      <c r="N9" s="40">
        <v>71</v>
      </c>
      <c r="O9" s="40">
        <v>4466</v>
      </c>
      <c r="P9" s="40">
        <v>1655</v>
      </c>
      <c r="Q9" s="40">
        <v>37</v>
      </c>
    </row>
    <row r="10" spans="1:17" x14ac:dyDescent="0.25">
      <c r="A10" s="40">
        <v>6</v>
      </c>
      <c r="B10" s="40" t="s">
        <v>69</v>
      </c>
      <c r="C10" s="40">
        <v>2137</v>
      </c>
      <c r="D10" s="40">
        <v>0.95</v>
      </c>
      <c r="E10" s="40">
        <v>0</v>
      </c>
      <c r="F10" s="40">
        <v>1592</v>
      </c>
      <c r="G10" s="40">
        <v>0</v>
      </c>
      <c r="H10" s="40">
        <v>0</v>
      </c>
      <c r="I10" s="40">
        <v>2070</v>
      </c>
      <c r="J10" s="40">
        <v>19.43</v>
      </c>
      <c r="K10" s="40">
        <v>1</v>
      </c>
      <c r="L10" s="40">
        <v>742</v>
      </c>
      <c r="M10" s="40">
        <v>0.39</v>
      </c>
      <c r="N10" s="40">
        <v>0</v>
      </c>
      <c r="O10" s="40">
        <v>4949</v>
      </c>
      <c r="P10" s="40">
        <v>20.77</v>
      </c>
      <c r="Q10" s="40">
        <v>0</v>
      </c>
    </row>
    <row r="11" spans="1:17" x14ac:dyDescent="0.25">
      <c r="A11" s="40">
        <v>7</v>
      </c>
      <c r="B11" s="40" t="s">
        <v>73</v>
      </c>
      <c r="C11" s="40">
        <v>40</v>
      </c>
      <c r="D11" s="40">
        <v>0</v>
      </c>
      <c r="E11" s="40">
        <v>0</v>
      </c>
      <c r="F11" s="40">
        <v>0</v>
      </c>
      <c r="G11" s="40">
        <v>0</v>
      </c>
      <c r="H11" s="40"/>
      <c r="I11" s="40">
        <v>190</v>
      </c>
      <c r="J11" s="40">
        <v>16.2</v>
      </c>
      <c r="K11" s="40">
        <v>9</v>
      </c>
      <c r="L11" s="40">
        <v>67</v>
      </c>
      <c r="M11" s="40">
        <v>0</v>
      </c>
      <c r="N11" s="40">
        <v>0</v>
      </c>
      <c r="O11" s="40">
        <v>297</v>
      </c>
      <c r="P11" s="40">
        <v>16.2</v>
      </c>
      <c r="Q11" s="40">
        <v>5</v>
      </c>
    </row>
    <row r="12" spans="1:17" x14ac:dyDescent="0.25">
      <c r="A12" s="40">
        <v>8</v>
      </c>
      <c r="B12" s="40" t="s">
        <v>75</v>
      </c>
      <c r="C12" s="40">
        <v>192</v>
      </c>
      <c r="D12" s="40">
        <v>56.73</v>
      </c>
      <c r="E12" s="40">
        <v>30</v>
      </c>
      <c r="F12" s="40">
        <v>110</v>
      </c>
      <c r="G12" s="40">
        <v>51.18</v>
      </c>
      <c r="H12" s="40">
        <v>47</v>
      </c>
      <c r="I12" s="40">
        <v>390</v>
      </c>
      <c r="J12" s="40">
        <v>754.88</v>
      </c>
      <c r="K12" s="40">
        <v>194</v>
      </c>
      <c r="L12" s="40">
        <v>197</v>
      </c>
      <c r="M12" s="40">
        <v>2.72</v>
      </c>
      <c r="N12" s="40">
        <v>1</v>
      </c>
      <c r="O12" s="40">
        <v>779</v>
      </c>
      <c r="P12" s="40">
        <v>814.33</v>
      </c>
      <c r="Q12" s="40">
        <v>105</v>
      </c>
    </row>
    <row r="13" spans="1:17" x14ac:dyDescent="0.25">
      <c r="A13" s="40">
        <v>9</v>
      </c>
      <c r="B13" s="40" t="s">
        <v>77</v>
      </c>
      <c r="C13" s="40">
        <v>419</v>
      </c>
      <c r="D13" s="40">
        <v>4.2</v>
      </c>
      <c r="E13" s="40">
        <v>1</v>
      </c>
      <c r="F13" s="40">
        <v>282</v>
      </c>
      <c r="G13" s="40">
        <v>0</v>
      </c>
      <c r="H13" s="40">
        <v>0</v>
      </c>
      <c r="I13" s="40">
        <v>590</v>
      </c>
      <c r="J13" s="40">
        <v>98.45</v>
      </c>
      <c r="K13" s="40">
        <v>17</v>
      </c>
      <c r="L13" s="40">
        <v>125</v>
      </c>
      <c r="M13" s="40">
        <v>218.9</v>
      </c>
      <c r="N13" s="40">
        <v>175</v>
      </c>
      <c r="O13" s="40">
        <v>1134</v>
      </c>
      <c r="P13" s="40">
        <v>321.55</v>
      </c>
      <c r="Q13" s="40">
        <v>28</v>
      </c>
    </row>
    <row r="14" spans="1:17" x14ac:dyDescent="0.25">
      <c r="A14" s="40">
        <v>10</v>
      </c>
      <c r="B14" s="40" t="s">
        <v>79</v>
      </c>
      <c r="C14" s="40">
        <v>314</v>
      </c>
      <c r="D14" s="40">
        <v>0</v>
      </c>
      <c r="E14" s="40">
        <v>0</v>
      </c>
      <c r="F14" s="40">
        <v>173</v>
      </c>
      <c r="G14" s="40">
        <v>0</v>
      </c>
      <c r="H14" s="40">
        <v>0</v>
      </c>
      <c r="I14" s="40">
        <v>800</v>
      </c>
      <c r="J14" s="40">
        <v>178.25</v>
      </c>
      <c r="K14" s="40">
        <v>22</v>
      </c>
      <c r="L14" s="40">
        <v>246</v>
      </c>
      <c r="M14" s="40">
        <v>30</v>
      </c>
      <c r="N14" s="40">
        <v>12</v>
      </c>
      <c r="O14" s="40">
        <v>1360</v>
      </c>
      <c r="P14" s="40">
        <v>208.25</v>
      </c>
      <c r="Q14" s="40">
        <v>15</v>
      </c>
    </row>
    <row r="15" spans="1:17" x14ac:dyDescent="0.25">
      <c r="A15" s="40">
        <v>11</v>
      </c>
      <c r="B15" s="40" t="s">
        <v>81</v>
      </c>
      <c r="C15" s="40">
        <v>40</v>
      </c>
      <c r="D15" s="40">
        <v>0.23</v>
      </c>
      <c r="E15" s="40">
        <v>1</v>
      </c>
      <c r="F15" s="40">
        <v>0</v>
      </c>
      <c r="G15" s="40">
        <v>0</v>
      </c>
      <c r="H15" s="40"/>
      <c r="I15" s="40">
        <v>190</v>
      </c>
      <c r="J15" s="40">
        <v>0</v>
      </c>
      <c r="K15" s="40">
        <v>0</v>
      </c>
      <c r="L15" s="40">
        <v>67</v>
      </c>
      <c r="M15" s="40">
        <v>0</v>
      </c>
      <c r="N15" s="40">
        <v>0</v>
      </c>
      <c r="O15" s="40">
        <v>297</v>
      </c>
      <c r="P15" s="40">
        <v>0.23</v>
      </c>
      <c r="Q15" s="40">
        <v>0</v>
      </c>
    </row>
    <row r="16" spans="1:17" x14ac:dyDescent="0.25">
      <c r="A16" s="40">
        <v>12</v>
      </c>
      <c r="B16" s="40" t="s">
        <v>83</v>
      </c>
      <c r="C16" s="40">
        <v>1565</v>
      </c>
      <c r="D16" s="40">
        <v>248.85</v>
      </c>
      <c r="E16" s="40">
        <v>16</v>
      </c>
      <c r="F16" s="40">
        <v>995</v>
      </c>
      <c r="G16" s="40">
        <v>121.15</v>
      </c>
      <c r="H16" s="40">
        <v>12</v>
      </c>
      <c r="I16" s="40">
        <v>2300</v>
      </c>
      <c r="J16" s="40">
        <v>443.45</v>
      </c>
      <c r="K16" s="40">
        <v>19</v>
      </c>
      <c r="L16" s="40">
        <v>848</v>
      </c>
      <c r="M16" s="40">
        <v>139.56</v>
      </c>
      <c r="N16" s="40">
        <v>16</v>
      </c>
      <c r="O16" s="40">
        <v>4713</v>
      </c>
      <c r="P16" s="40">
        <v>831.86</v>
      </c>
      <c r="Q16" s="40">
        <v>18</v>
      </c>
    </row>
    <row r="17" spans="1:17" x14ac:dyDescent="0.25">
      <c r="A17" s="40">
        <v>13</v>
      </c>
      <c r="B17" s="40" t="s">
        <v>216</v>
      </c>
      <c r="C17" s="40">
        <v>40</v>
      </c>
      <c r="D17" s="40">
        <v>0</v>
      </c>
      <c r="E17" s="40">
        <v>0</v>
      </c>
      <c r="F17" s="40">
        <v>0</v>
      </c>
      <c r="G17" s="40">
        <v>0</v>
      </c>
      <c r="H17" s="40"/>
      <c r="I17" s="40">
        <v>162</v>
      </c>
      <c r="J17" s="40">
        <v>10.64</v>
      </c>
      <c r="K17" s="40">
        <v>7</v>
      </c>
      <c r="L17" s="40">
        <v>50</v>
      </c>
      <c r="M17" s="40">
        <v>85.42</v>
      </c>
      <c r="N17" s="40">
        <v>171</v>
      </c>
      <c r="O17" s="40">
        <v>252</v>
      </c>
      <c r="P17" s="40">
        <v>96.06</v>
      </c>
      <c r="Q17" s="40">
        <v>38</v>
      </c>
    </row>
    <row r="18" spans="1:17" x14ac:dyDescent="0.25">
      <c r="A18" s="40">
        <v>14</v>
      </c>
      <c r="B18" s="40" t="s">
        <v>87</v>
      </c>
      <c r="C18" s="40">
        <v>27884</v>
      </c>
      <c r="D18" s="40">
        <v>17381.45</v>
      </c>
      <c r="E18" s="40">
        <v>62</v>
      </c>
      <c r="F18" s="40">
        <v>22247</v>
      </c>
      <c r="G18" s="40">
        <v>4208.46</v>
      </c>
      <c r="H18" s="40">
        <v>19</v>
      </c>
      <c r="I18" s="40">
        <v>22340</v>
      </c>
      <c r="J18" s="40">
        <v>10944.62</v>
      </c>
      <c r="K18" s="40">
        <v>49</v>
      </c>
      <c r="L18" s="40">
        <v>6023</v>
      </c>
      <c r="M18" s="40">
        <v>5955.32</v>
      </c>
      <c r="N18" s="40">
        <v>99</v>
      </c>
      <c r="O18" s="40">
        <v>56247</v>
      </c>
      <c r="P18" s="40">
        <v>34281.39</v>
      </c>
      <c r="Q18" s="40">
        <v>61</v>
      </c>
    </row>
    <row r="19" spans="1:17" x14ac:dyDescent="0.25">
      <c r="A19" s="40">
        <v>15</v>
      </c>
      <c r="B19" s="40" t="s">
        <v>89</v>
      </c>
      <c r="C19" s="40">
        <v>680</v>
      </c>
      <c r="D19" s="40">
        <v>13.06</v>
      </c>
      <c r="E19" s="40">
        <v>2</v>
      </c>
      <c r="F19" s="40">
        <v>432</v>
      </c>
      <c r="G19" s="40">
        <v>7.01</v>
      </c>
      <c r="H19" s="40">
        <v>2</v>
      </c>
      <c r="I19" s="40">
        <v>1200</v>
      </c>
      <c r="J19" s="40">
        <v>1174.03</v>
      </c>
      <c r="K19" s="40">
        <v>98</v>
      </c>
      <c r="L19" s="40">
        <v>276</v>
      </c>
      <c r="M19" s="40">
        <v>458.37</v>
      </c>
      <c r="N19" s="40">
        <v>166</v>
      </c>
      <c r="O19" s="40">
        <v>2156</v>
      </c>
      <c r="P19" s="40">
        <v>1645.46</v>
      </c>
      <c r="Q19" s="40">
        <v>76</v>
      </c>
    </row>
    <row r="20" spans="1:17" x14ac:dyDescent="0.25">
      <c r="A20" s="40">
        <v>16</v>
      </c>
      <c r="B20" s="40" t="s">
        <v>91</v>
      </c>
      <c r="C20" s="40">
        <v>2911</v>
      </c>
      <c r="D20" s="40">
        <v>308</v>
      </c>
      <c r="E20" s="40">
        <v>11</v>
      </c>
      <c r="F20" s="40">
        <v>2023</v>
      </c>
      <c r="G20" s="40">
        <v>89</v>
      </c>
      <c r="H20" s="40">
        <v>4</v>
      </c>
      <c r="I20" s="40">
        <v>2750</v>
      </c>
      <c r="J20" s="40">
        <v>1322</v>
      </c>
      <c r="K20" s="40">
        <v>48</v>
      </c>
      <c r="L20" s="40">
        <v>1056</v>
      </c>
      <c r="M20" s="40">
        <v>208</v>
      </c>
      <c r="N20" s="40">
        <v>20</v>
      </c>
      <c r="O20" s="40">
        <v>6717</v>
      </c>
      <c r="P20" s="40">
        <v>1838</v>
      </c>
      <c r="Q20" s="40">
        <v>27</v>
      </c>
    </row>
    <row r="21" spans="1:17" x14ac:dyDescent="0.25">
      <c r="A21" s="40">
        <v>17</v>
      </c>
      <c r="B21" s="40" t="s">
        <v>93</v>
      </c>
      <c r="C21" s="40">
        <v>967.63</v>
      </c>
      <c r="D21" s="40">
        <v>30.22</v>
      </c>
      <c r="E21" s="40">
        <v>3</v>
      </c>
      <c r="F21" s="40">
        <v>5.05</v>
      </c>
      <c r="G21" s="40">
        <v>11</v>
      </c>
      <c r="H21" s="40">
        <v>218</v>
      </c>
      <c r="I21" s="40">
        <v>921.38</v>
      </c>
      <c r="J21" s="40">
        <v>1638.14</v>
      </c>
      <c r="K21" s="40">
        <v>178</v>
      </c>
      <c r="L21" s="40">
        <v>13552.67</v>
      </c>
      <c r="M21" s="40">
        <v>27.12</v>
      </c>
      <c r="N21" s="40">
        <v>0</v>
      </c>
      <c r="O21" s="40">
        <v>15441.68</v>
      </c>
      <c r="P21" s="40">
        <v>1695.48</v>
      </c>
      <c r="Q21" s="40">
        <v>11</v>
      </c>
    </row>
    <row r="22" spans="1:17" x14ac:dyDescent="0.25">
      <c r="A22" s="40">
        <v>18</v>
      </c>
      <c r="B22" s="40" t="s">
        <v>95</v>
      </c>
      <c r="C22" s="40">
        <v>1241</v>
      </c>
      <c r="D22" s="40">
        <v>311.66000000000003</v>
      </c>
      <c r="E22" s="40">
        <v>25</v>
      </c>
      <c r="F22" s="40">
        <v>1000</v>
      </c>
      <c r="G22" s="40">
        <v>34.57</v>
      </c>
      <c r="H22" s="40">
        <v>3</v>
      </c>
      <c r="I22" s="40">
        <v>1200</v>
      </c>
      <c r="J22" s="40">
        <v>1155.21</v>
      </c>
      <c r="K22" s="40">
        <v>96</v>
      </c>
      <c r="L22" s="40">
        <v>437</v>
      </c>
      <c r="M22" s="40">
        <v>2209.06</v>
      </c>
      <c r="N22" s="40">
        <v>506</v>
      </c>
      <c r="O22" s="40">
        <v>2878</v>
      </c>
      <c r="P22" s="40">
        <v>3675.93</v>
      </c>
      <c r="Q22" s="40">
        <v>128</v>
      </c>
    </row>
    <row r="23" spans="1:17" x14ac:dyDescent="0.25">
      <c r="A23" s="40">
        <v>19</v>
      </c>
      <c r="B23" s="40" t="s">
        <v>97</v>
      </c>
      <c r="C23" s="40">
        <v>301</v>
      </c>
      <c r="D23" s="40">
        <v>39.5</v>
      </c>
      <c r="E23" s="40">
        <v>13</v>
      </c>
      <c r="F23" s="40">
        <v>150</v>
      </c>
      <c r="G23" s="40">
        <v>0</v>
      </c>
      <c r="H23" s="40">
        <v>0</v>
      </c>
      <c r="I23" s="40">
        <v>800</v>
      </c>
      <c r="J23" s="40">
        <v>202</v>
      </c>
      <c r="K23" s="40">
        <v>25</v>
      </c>
      <c r="L23" s="40">
        <v>268</v>
      </c>
      <c r="M23" s="40">
        <v>525.77</v>
      </c>
      <c r="N23" s="40">
        <v>196</v>
      </c>
      <c r="O23" s="40">
        <v>1369</v>
      </c>
      <c r="P23" s="40">
        <v>767.27</v>
      </c>
      <c r="Q23" s="40">
        <v>56</v>
      </c>
    </row>
    <row r="24" spans="1:17" x14ac:dyDescent="0.25">
      <c r="A24" s="40">
        <v>20</v>
      </c>
      <c r="B24" s="40" t="s">
        <v>217</v>
      </c>
      <c r="C24" s="40">
        <v>419</v>
      </c>
      <c r="D24" s="40">
        <v>1.28</v>
      </c>
      <c r="E24" s="40">
        <v>0</v>
      </c>
      <c r="F24" s="40">
        <v>282</v>
      </c>
      <c r="G24" s="40">
        <v>0</v>
      </c>
      <c r="H24" s="40">
        <v>0</v>
      </c>
      <c r="I24" s="40">
        <v>590</v>
      </c>
      <c r="J24" s="40">
        <v>62.52</v>
      </c>
      <c r="K24" s="40">
        <v>11</v>
      </c>
      <c r="L24" s="40">
        <v>125</v>
      </c>
      <c r="M24" s="40">
        <v>0</v>
      </c>
      <c r="N24" s="40">
        <v>0</v>
      </c>
      <c r="O24" s="40">
        <v>1134</v>
      </c>
      <c r="P24" s="40">
        <v>63.8</v>
      </c>
      <c r="Q24" s="40">
        <v>6</v>
      </c>
    </row>
    <row r="25" spans="1:17" x14ac:dyDescent="0.25">
      <c r="A25" s="41" t="s">
        <v>218</v>
      </c>
      <c r="B25" s="41" t="s">
        <v>188</v>
      </c>
      <c r="C25" s="41">
        <v>41833.629999999997</v>
      </c>
      <c r="D25" s="41">
        <v>18631.57</v>
      </c>
      <c r="E25" s="41">
        <v>45</v>
      </c>
      <c r="F25" s="41">
        <v>30927.05</v>
      </c>
      <c r="G25" s="41">
        <v>4566.78</v>
      </c>
      <c r="H25" s="41">
        <v>15</v>
      </c>
      <c r="I25" s="41">
        <v>40773.379999999997</v>
      </c>
      <c r="J25" s="41">
        <v>19222.28</v>
      </c>
      <c r="K25" s="41">
        <v>47</v>
      </c>
      <c r="L25" s="41">
        <v>25842.67</v>
      </c>
      <c r="M25" s="41">
        <v>10698.59</v>
      </c>
      <c r="N25" s="41">
        <v>41</v>
      </c>
      <c r="O25" s="41">
        <v>108449.68</v>
      </c>
      <c r="P25" s="41">
        <v>48552.44</v>
      </c>
      <c r="Q25" s="41">
        <v>45</v>
      </c>
    </row>
    <row r="26" spans="1:17" x14ac:dyDescent="0.25">
      <c r="A26" s="40">
        <v>1</v>
      </c>
      <c r="B26" s="40" t="s">
        <v>103</v>
      </c>
      <c r="C26" s="40">
        <v>9739.67</v>
      </c>
      <c r="D26" s="40">
        <v>417.65</v>
      </c>
      <c r="E26" s="40">
        <v>4</v>
      </c>
      <c r="F26" s="40">
        <v>0</v>
      </c>
      <c r="G26" s="40">
        <v>9.5</v>
      </c>
      <c r="H26" s="40"/>
      <c r="I26" s="40">
        <v>6180.61</v>
      </c>
      <c r="J26" s="40">
        <v>1103.46</v>
      </c>
      <c r="K26" s="40">
        <v>18</v>
      </c>
      <c r="L26" s="40">
        <v>5024.92</v>
      </c>
      <c r="M26" s="40">
        <v>41.74</v>
      </c>
      <c r="N26" s="40">
        <v>1</v>
      </c>
      <c r="O26" s="40">
        <v>20945.2</v>
      </c>
      <c r="P26" s="40">
        <v>1562.85</v>
      </c>
      <c r="Q26" s="40">
        <v>7</v>
      </c>
    </row>
    <row r="27" spans="1:17" x14ac:dyDescent="0.25">
      <c r="A27" s="40">
        <v>2</v>
      </c>
      <c r="B27" s="40" t="s">
        <v>101</v>
      </c>
      <c r="C27" s="40">
        <v>74</v>
      </c>
      <c r="D27" s="40">
        <v>15.22</v>
      </c>
      <c r="E27" s="40">
        <v>21</v>
      </c>
      <c r="F27" s="40">
        <v>0</v>
      </c>
      <c r="G27" s="40">
        <v>7.61</v>
      </c>
      <c r="H27" s="40"/>
      <c r="I27" s="40">
        <v>400</v>
      </c>
      <c r="J27" s="40">
        <v>417.7</v>
      </c>
      <c r="K27" s="40">
        <v>104</v>
      </c>
      <c r="L27" s="40">
        <v>235</v>
      </c>
      <c r="M27" s="40">
        <v>0</v>
      </c>
      <c r="N27" s="40">
        <v>0</v>
      </c>
      <c r="O27" s="40">
        <v>709</v>
      </c>
      <c r="P27" s="40">
        <v>432.92</v>
      </c>
      <c r="Q27" s="40">
        <v>61</v>
      </c>
    </row>
    <row r="28" spans="1:17" x14ac:dyDescent="0.25">
      <c r="A28" s="40">
        <v>3</v>
      </c>
      <c r="B28" s="40" t="s">
        <v>105</v>
      </c>
      <c r="C28" s="40">
        <v>199</v>
      </c>
      <c r="D28" s="40">
        <v>123.39</v>
      </c>
      <c r="E28" s="40">
        <v>62</v>
      </c>
      <c r="F28" s="40">
        <v>0</v>
      </c>
      <c r="G28" s="40">
        <v>53.86</v>
      </c>
      <c r="H28" s="40"/>
      <c r="I28" s="40">
        <v>122</v>
      </c>
      <c r="J28" s="40">
        <v>170.41</v>
      </c>
      <c r="K28" s="40">
        <v>140</v>
      </c>
      <c r="L28" s="40">
        <v>919</v>
      </c>
      <c r="M28" s="40">
        <v>0</v>
      </c>
      <c r="N28" s="40">
        <v>0</v>
      </c>
      <c r="O28" s="40">
        <v>1240</v>
      </c>
      <c r="P28" s="40">
        <v>293.8</v>
      </c>
      <c r="Q28" s="40">
        <v>24</v>
      </c>
    </row>
    <row r="29" spans="1:17" x14ac:dyDescent="0.25">
      <c r="A29" s="40">
        <v>4</v>
      </c>
      <c r="B29" s="40" t="s">
        <v>107</v>
      </c>
      <c r="C29" s="40">
        <v>327</v>
      </c>
      <c r="D29" s="40">
        <v>12.05</v>
      </c>
      <c r="E29" s="40">
        <v>4</v>
      </c>
      <c r="F29" s="40">
        <v>250</v>
      </c>
      <c r="G29" s="40">
        <v>0</v>
      </c>
      <c r="H29" s="40">
        <v>0</v>
      </c>
      <c r="I29" s="40">
        <v>390</v>
      </c>
      <c r="J29" s="40">
        <v>255.92</v>
      </c>
      <c r="K29" s="40">
        <v>66</v>
      </c>
      <c r="L29" s="40">
        <v>168</v>
      </c>
      <c r="M29" s="40">
        <v>0</v>
      </c>
      <c r="N29" s="40">
        <v>0</v>
      </c>
      <c r="O29" s="40">
        <v>885</v>
      </c>
      <c r="P29" s="40">
        <v>267.97000000000003</v>
      </c>
      <c r="Q29" s="40">
        <v>30</v>
      </c>
    </row>
    <row r="30" spans="1:17" x14ac:dyDescent="0.25">
      <c r="A30" s="40">
        <v>5</v>
      </c>
      <c r="B30" s="40" t="s">
        <v>99</v>
      </c>
      <c r="C30" s="40">
        <v>1106</v>
      </c>
      <c r="D30" s="40">
        <v>165.45</v>
      </c>
      <c r="E30" s="40">
        <v>15</v>
      </c>
      <c r="F30" s="40">
        <v>767</v>
      </c>
      <c r="G30" s="40">
        <v>0</v>
      </c>
      <c r="H30" s="40">
        <v>0</v>
      </c>
      <c r="I30" s="40">
        <v>1800</v>
      </c>
      <c r="J30" s="40">
        <v>553.35</v>
      </c>
      <c r="K30" s="40">
        <v>31</v>
      </c>
      <c r="L30" s="40">
        <v>526</v>
      </c>
      <c r="M30" s="40">
        <v>57.72</v>
      </c>
      <c r="N30" s="40">
        <v>11</v>
      </c>
      <c r="O30" s="40">
        <v>3432</v>
      </c>
      <c r="P30" s="40">
        <v>776.52</v>
      </c>
      <c r="Q30" s="40">
        <v>23</v>
      </c>
    </row>
    <row r="31" spans="1:17" x14ac:dyDescent="0.25">
      <c r="A31" s="40">
        <v>6</v>
      </c>
      <c r="B31" s="40" t="s">
        <v>111</v>
      </c>
      <c r="C31" s="40">
        <v>40</v>
      </c>
      <c r="D31" s="40">
        <v>2.15</v>
      </c>
      <c r="E31" s="40">
        <v>5</v>
      </c>
      <c r="F31" s="40">
        <v>0</v>
      </c>
      <c r="G31" s="40">
        <v>0</v>
      </c>
      <c r="H31" s="40"/>
      <c r="I31" s="40">
        <v>190</v>
      </c>
      <c r="J31" s="40">
        <v>46.5</v>
      </c>
      <c r="K31" s="40">
        <v>24</v>
      </c>
      <c r="L31" s="40">
        <v>67</v>
      </c>
      <c r="M31" s="40">
        <v>0</v>
      </c>
      <c r="N31" s="40">
        <v>0</v>
      </c>
      <c r="O31" s="40">
        <v>297</v>
      </c>
      <c r="P31" s="40">
        <v>48.65</v>
      </c>
      <c r="Q31" s="40">
        <v>16</v>
      </c>
    </row>
    <row r="32" spans="1:17" x14ac:dyDescent="0.25">
      <c r="A32" s="40">
        <v>7</v>
      </c>
      <c r="B32" s="40" t="s">
        <v>219</v>
      </c>
      <c r="C32" s="40">
        <v>40</v>
      </c>
      <c r="D32" s="40">
        <v>255.06</v>
      </c>
      <c r="E32" s="40">
        <v>638</v>
      </c>
      <c r="F32" s="40">
        <v>0</v>
      </c>
      <c r="G32" s="40">
        <v>0</v>
      </c>
      <c r="H32" s="40"/>
      <c r="I32" s="40">
        <v>190</v>
      </c>
      <c r="J32" s="40">
        <v>3675.43</v>
      </c>
      <c r="K32" s="40">
        <v>1934</v>
      </c>
      <c r="L32" s="40">
        <v>67</v>
      </c>
      <c r="M32" s="40">
        <v>0</v>
      </c>
      <c r="N32" s="40">
        <v>0</v>
      </c>
      <c r="O32" s="40">
        <v>297</v>
      </c>
      <c r="P32" s="40">
        <v>3930.49</v>
      </c>
      <c r="Q32" s="40">
        <v>1323</v>
      </c>
    </row>
    <row r="33" spans="1:17" x14ac:dyDescent="0.25">
      <c r="A33" s="40">
        <v>8</v>
      </c>
      <c r="B33" s="40" t="s">
        <v>125</v>
      </c>
      <c r="C33" s="40">
        <v>0</v>
      </c>
      <c r="D33" s="40">
        <v>0</v>
      </c>
      <c r="E33" s="40"/>
      <c r="F33" s="40">
        <v>0</v>
      </c>
      <c r="G33" s="40">
        <v>0</v>
      </c>
      <c r="H33" s="40"/>
      <c r="I33" s="40">
        <v>0</v>
      </c>
      <c r="J33" s="40">
        <v>89.1</v>
      </c>
      <c r="K33" s="40"/>
      <c r="L33" s="40">
        <v>0</v>
      </c>
      <c r="M33" s="40">
        <v>0</v>
      </c>
      <c r="N33" s="40"/>
      <c r="O33" s="40">
        <v>0</v>
      </c>
      <c r="P33" s="40">
        <v>89.1</v>
      </c>
      <c r="Q33" s="40"/>
    </row>
    <row r="34" spans="1:17" x14ac:dyDescent="0.25">
      <c r="A34" s="41" t="s">
        <v>220</v>
      </c>
      <c r="B34" s="41" t="s">
        <v>188</v>
      </c>
      <c r="C34" s="41">
        <v>11525.67</v>
      </c>
      <c r="D34" s="41">
        <v>990.97</v>
      </c>
      <c r="E34" s="41">
        <v>9</v>
      </c>
      <c r="F34" s="41">
        <v>1017</v>
      </c>
      <c r="G34" s="41">
        <v>70.97</v>
      </c>
      <c r="H34" s="41">
        <v>7</v>
      </c>
      <c r="I34" s="41">
        <v>9272.61</v>
      </c>
      <c r="J34" s="41">
        <v>6311.87</v>
      </c>
      <c r="K34" s="41">
        <v>68</v>
      </c>
      <c r="L34" s="41">
        <v>7006.92</v>
      </c>
      <c r="M34" s="41">
        <v>99.46</v>
      </c>
      <c r="N34" s="41">
        <v>1</v>
      </c>
      <c r="O34" s="41">
        <v>27805.200000000001</v>
      </c>
      <c r="P34" s="41">
        <v>7402.3</v>
      </c>
      <c r="Q34" s="41">
        <v>27</v>
      </c>
    </row>
    <row r="35" spans="1:17" x14ac:dyDescent="0.25">
      <c r="A35" s="40">
        <v>1</v>
      </c>
      <c r="B35" s="40" t="s">
        <v>221</v>
      </c>
      <c r="C35" s="40">
        <v>9500</v>
      </c>
      <c r="D35" s="40">
        <v>2901.35</v>
      </c>
      <c r="E35" s="40">
        <v>31</v>
      </c>
      <c r="F35" s="40">
        <v>7000</v>
      </c>
      <c r="G35" s="40">
        <v>2261.23</v>
      </c>
      <c r="H35" s="40">
        <v>32</v>
      </c>
      <c r="I35" s="40">
        <v>20370</v>
      </c>
      <c r="J35" s="40">
        <v>6533.25</v>
      </c>
      <c r="K35" s="40">
        <v>32</v>
      </c>
      <c r="L35" s="40">
        <v>6714</v>
      </c>
      <c r="M35" s="40">
        <v>224.32</v>
      </c>
      <c r="N35" s="40">
        <v>3</v>
      </c>
      <c r="O35" s="40">
        <v>36584</v>
      </c>
      <c r="P35" s="40">
        <v>9658.92</v>
      </c>
      <c r="Q35" s="40">
        <v>26</v>
      </c>
    </row>
    <row r="36" spans="1:17" x14ac:dyDescent="0.25">
      <c r="A36" s="41" t="s">
        <v>222</v>
      </c>
      <c r="B36" s="41" t="s">
        <v>188</v>
      </c>
      <c r="C36" s="41">
        <v>9500</v>
      </c>
      <c r="D36" s="41">
        <v>2901.35</v>
      </c>
      <c r="E36" s="41">
        <v>31</v>
      </c>
      <c r="F36" s="41">
        <v>7000</v>
      </c>
      <c r="G36" s="41">
        <v>2261.23</v>
      </c>
      <c r="H36" s="41">
        <v>32</v>
      </c>
      <c r="I36" s="41">
        <v>20370</v>
      </c>
      <c r="J36" s="41">
        <v>6533.25</v>
      </c>
      <c r="K36" s="41">
        <v>32</v>
      </c>
      <c r="L36" s="41">
        <v>6714</v>
      </c>
      <c r="M36" s="41">
        <v>224.32</v>
      </c>
      <c r="N36" s="41">
        <v>3</v>
      </c>
      <c r="O36" s="41">
        <v>36584</v>
      </c>
      <c r="P36" s="41">
        <v>9658.92</v>
      </c>
      <c r="Q36" s="41">
        <v>26</v>
      </c>
    </row>
    <row r="37" spans="1:17" ht="16.5" customHeight="1" x14ac:dyDescent="0.25">
      <c r="A37" s="40">
        <v>1</v>
      </c>
      <c r="B37" s="40" t="s">
        <v>117</v>
      </c>
      <c r="C37" s="40">
        <v>5946</v>
      </c>
      <c r="D37" s="40">
        <v>2383.63</v>
      </c>
      <c r="E37" s="40">
        <v>40</v>
      </c>
      <c r="F37" s="40">
        <v>113.95</v>
      </c>
      <c r="G37" s="40">
        <v>556.14</v>
      </c>
      <c r="H37" s="40">
        <v>488</v>
      </c>
      <c r="I37" s="40">
        <v>351.54</v>
      </c>
      <c r="J37" s="40">
        <v>1463.77</v>
      </c>
      <c r="K37" s="40">
        <v>416</v>
      </c>
      <c r="L37" s="40">
        <v>49.92</v>
      </c>
      <c r="M37" s="40">
        <v>684.27</v>
      </c>
      <c r="N37" s="40">
        <v>1371</v>
      </c>
      <c r="O37" s="40">
        <v>6347.46</v>
      </c>
      <c r="P37" s="40">
        <v>4531.67</v>
      </c>
      <c r="Q37" s="40">
        <v>71</v>
      </c>
    </row>
    <row r="38" spans="1:17" ht="17.25" customHeight="1" x14ac:dyDescent="0.25">
      <c r="A38" s="40">
        <v>2</v>
      </c>
      <c r="B38" s="40" t="s">
        <v>223</v>
      </c>
      <c r="C38" s="40">
        <v>118</v>
      </c>
      <c r="D38" s="40">
        <v>0</v>
      </c>
      <c r="E38" s="40">
        <v>0</v>
      </c>
      <c r="F38" s="40">
        <v>40</v>
      </c>
      <c r="G38" s="40">
        <v>0</v>
      </c>
      <c r="H38" s="40">
        <v>0</v>
      </c>
      <c r="I38" s="40">
        <v>400</v>
      </c>
      <c r="J38" s="40">
        <v>352.23</v>
      </c>
      <c r="K38" s="40">
        <v>88</v>
      </c>
      <c r="L38" s="40">
        <v>150</v>
      </c>
      <c r="M38" s="40">
        <v>33.729999999999997</v>
      </c>
      <c r="N38" s="40">
        <v>22</v>
      </c>
      <c r="O38" s="40">
        <v>668</v>
      </c>
      <c r="P38" s="40">
        <v>385.96</v>
      </c>
      <c r="Q38" s="40">
        <v>58</v>
      </c>
    </row>
    <row r="39" spans="1:17" x14ac:dyDescent="0.25">
      <c r="A39" s="40">
        <v>3</v>
      </c>
      <c r="B39" s="40" t="s">
        <v>121</v>
      </c>
      <c r="C39" s="40">
        <v>318</v>
      </c>
      <c r="D39" s="40">
        <v>0</v>
      </c>
      <c r="E39" s="40">
        <v>0</v>
      </c>
      <c r="F39" s="40">
        <v>0</v>
      </c>
      <c r="G39" s="40">
        <v>0</v>
      </c>
      <c r="H39" s="40"/>
      <c r="I39" s="40">
        <v>750</v>
      </c>
      <c r="J39" s="40">
        <v>0</v>
      </c>
      <c r="K39" s="40">
        <v>0</v>
      </c>
      <c r="L39" s="40">
        <v>268</v>
      </c>
      <c r="M39" s="40">
        <v>429.82</v>
      </c>
      <c r="N39" s="40">
        <v>160</v>
      </c>
      <c r="O39" s="40">
        <v>1336</v>
      </c>
      <c r="P39" s="40">
        <v>429.82</v>
      </c>
      <c r="Q39" s="40">
        <v>32</v>
      </c>
    </row>
    <row r="40" spans="1:17" x14ac:dyDescent="0.25">
      <c r="A40" s="67" t="s">
        <v>904</v>
      </c>
      <c r="B40" s="67" t="s">
        <v>188</v>
      </c>
      <c r="C40" s="67">
        <v>69241.3</v>
      </c>
      <c r="D40" s="67">
        <v>24907.52</v>
      </c>
      <c r="E40" s="67">
        <v>77</v>
      </c>
      <c r="F40" s="67">
        <v>39098</v>
      </c>
      <c r="G40" s="67">
        <v>7455.12</v>
      </c>
      <c r="H40" s="67">
        <v>19</v>
      </c>
      <c r="I40" s="67">
        <v>71917.53</v>
      </c>
      <c r="J40" s="67">
        <v>33883.4</v>
      </c>
      <c r="K40" s="67">
        <v>48</v>
      </c>
      <c r="L40" s="67">
        <v>40031.51</v>
      </c>
      <c r="M40" s="67">
        <v>12170.19</v>
      </c>
      <c r="N40" s="67">
        <v>30</v>
      </c>
      <c r="O40" s="67">
        <v>181190.34</v>
      </c>
      <c r="P40" s="67">
        <v>70961.11</v>
      </c>
      <c r="Q40" s="67">
        <v>55</v>
      </c>
    </row>
    <row r="41" spans="1:17" x14ac:dyDescent="0.25">
      <c r="A41" s="59"/>
      <c r="B41" s="181" t="s">
        <v>242</v>
      </c>
      <c r="C41" s="59"/>
      <c r="D41" s="59"/>
      <c r="E41" s="59"/>
      <c r="F41" s="59"/>
      <c r="G41" s="59"/>
      <c r="H41" s="59"/>
      <c r="I41" s="59"/>
      <c r="J41" s="181">
        <v>524</v>
      </c>
      <c r="K41" s="59"/>
      <c r="L41" s="59"/>
      <c r="M41" s="59"/>
      <c r="N41" s="59"/>
      <c r="O41" s="59"/>
      <c r="P41" s="59">
        <v>524</v>
      </c>
      <c r="Q41" s="59"/>
    </row>
    <row r="42" spans="1:17" x14ac:dyDescent="0.25">
      <c r="A42" s="59"/>
      <c r="B42" s="181" t="s">
        <v>243</v>
      </c>
      <c r="C42" s="59"/>
      <c r="D42" s="59">
        <v>14039.34</v>
      </c>
      <c r="E42" s="59"/>
      <c r="F42" s="59"/>
      <c r="G42" s="59"/>
      <c r="H42" s="59"/>
      <c r="I42" s="59"/>
      <c r="J42" s="59"/>
      <c r="K42" s="59"/>
      <c r="L42" s="59"/>
      <c r="M42" s="59"/>
      <c r="N42" s="59"/>
      <c r="O42" s="59"/>
      <c r="P42" s="59">
        <v>14039.34</v>
      </c>
      <c r="Q42" s="59"/>
    </row>
    <row r="43" spans="1:17" x14ac:dyDescent="0.25">
      <c r="A43" s="69" t="s">
        <v>224</v>
      </c>
      <c r="B43" s="68" t="s">
        <v>188</v>
      </c>
      <c r="C43" s="69">
        <f t="shared" ref="C43:I43" si="0">SUM(C40:C42)</f>
        <v>69241.3</v>
      </c>
      <c r="D43" s="69">
        <f t="shared" si="0"/>
        <v>38946.86</v>
      </c>
      <c r="E43" s="69">
        <f t="shared" si="0"/>
        <v>77</v>
      </c>
      <c r="F43" s="69">
        <f t="shared" si="0"/>
        <v>39098</v>
      </c>
      <c r="G43" s="69">
        <f t="shared" si="0"/>
        <v>7455.12</v>
      </c>
      <c r="H43" s="69">
        <f t="shared" si="0"/>
        <v>19</v>
      </c>
      <c r="I43" s="69">
        <f t="shared" si="0"/>
        <v>71917.53</v>
      </c>
      <c r="J43" s="69">
        <v>34407.4</v>
      </c>
      <c r="K43" s="69">
        <f t="shared" ref="K43:Q43" si="1">SUM(K40:K42)</f>
        <v>48</v>
      </c>
      <c r="L43" s="69">
        <f t="shared" si="1"/>
        <v>40031.51</v>
      </c>
      <c r="M43" s="69">
        <f t="shared" si="1"/>
        <v>12170.19</v>
      </c>
      <c r="N43" s="69">
        <f t="shared" si="1"/>
        <v>30</v>
      </c>
      <c r="O43" s="69">
        <f t="shared" si="1"/>
        <v>181190.34</v>
      </c>
      <c r="P43" s="69">
        <f t="shared" si="1"/>
        <v>85524.45</v>
      </c>
      <c r="Q43" s="69">
        <f t="shared" si="1"/>
        <v>55</v>
      </c>
    </row>
    <row r="44" spans="1:17" x14ac:dyDescent="0.25">
      <c r="A44" s="256">
        <v>26</v>
      </c>
      <c r="B44" s="256"/>
      <c r="C44" s="256"/>
      <c r="D44" s="256"/>
      <c r="E44" s="256"/>
      <c r="F44" s="256"/>
      <c r="G44" s="256"/>
      <c r="H44" s="256"/>
      <c r="I44" s="256"/>
      <c r="J44" s="256"/>
      <c r="K44" s="256"/>
      <c r="L44" s="256"/>
      <c r="M44" s="256"/>
      <c r="N44" s="256"/>
      <c r="O44" s="256"/>
      <c r="P44" s="256"/>
      <c r="Q44" s="256"/>
    </row>
    <row r="45" spans="1:17" x14ac:dyDescent="0.25">
      <c r="A45" s="257"/>
      <c r="B45" s="257"/>
      <c r="C45" s="257"/>
      <c r="D45" s="257"/>
      <c r="E45" s="257"/>
      <c r="F45" s="257"/>
      <c r="G45" s="257"/>
      <c r="H45" s="257"/>
      <c r="I45" s="257"/>
      <c r="J45" s="257"/>
      <c r="K45" s="257"/>
      <c r="L45" s="257"/>
      <c r="M45" s="257"/>
      <c r="N45" s="257"/>
      <c r="O45" s="257"/>
      <c r="P45" s="257"/>
      <c r="Q45" s="257"/>
    </row>
    <row r="46" spans="1:17" x14ac:dyDescent="0.25">
      <c r="A46" s="257"/>
      <c r="B46" s="257"/>
      <c r="C46" s="257"/>
      <c r="D46" s="257"/>
      <c r="E46" s="257"/>
      <c r="F46" s="257"/>
      <c r="G46" s="257"/>
      <c r="H46" s="257"/>
      <c r="I46" s="257"/>
      <c r="J46" s="257"/>
      <c r="K46" s="257"/>
      <c r="L46" s="257"/>
      <c r="M46" s="257"/>
      <c r="N46" s="257"/>
      <c r="O46" s="257"/>
      <c r="P46" s="257"/>
      <c r="Q46" s="257"/>
    </row>
  </sheetData>
  <mergeCells count="3">
    <mergeCell ref="A2:Q2"/>
    <mergeCell ref="A3:Q3"/>
    <mergeCell ref="A44:Q46"/>
  </mergeCells>
  <pageMargins left="0.7" right="0.7" top="0.75" bottom="0.75" header="0.3" footer="0.3"/>
  <pageSetup scale="6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0"/>
  <sheetViews>
    <sheetView topLeftCell="A19" workbookViewId="0">
      <selection activeCell="N22" sqref="N22"/>
    </sheetView>
  </sheetViews>
  <sheetFormatPr defaultColWidth="10.85546875" defaultRowHeight="15" x14ac:dyDescent="0.25"/>
  <cols>
    <col min="1" max="1" width="7.28515625" style="62" bestFit="1" customWidth="1"/>
    <col min="2" max="2" width="10.140625" style="66" bestFit="1" customWidth="1"/>
    <col min="3" max="3" width="6" style="62" bestFit="1" customWidth="1"/>
    <col min="4" max="4" width="9.7109375" style="62" bestFit="1" customWidth="1"/>
    <col min="5" max="6" width="9.5703125" style="62" bestFit="1" customWidth="1"/>
    <col min="7" max="8" width="8.7109375" style="62" bestFit="1" customWidth="1"/>
    <col min="9" max="9" width="7.5703125" style="62" bestFit="1" customWidth="1"/>
    <col min="10" max="10" width="8.7109375" style="62" bestFit="1" customWidth="1"/>
    <col min="11" max="11" width="9.28515625" style="62" bestFit="1" customWidth="1"/>
    <col min="12" max="16384" width="10.85546875" style="62"/>
  </cols>
  <sheetData>
    <row r="2" spans="1:11" ht="19.5" customHeight="1" x14ac:dyDescent="0.25">
      <c r="A2" s="275" t="s">
        <v>905</v>
      </c>
      <c r="B2" s="276"/>
      <c r="C2" s="276"/>
      <c r="D2" s="276"/>
      <c r="E2" s="276"/>
      <c r="F2" s="276"/>
      <c r="G2" s="276"/>
      <c r="H2" s="276"/>
      <c r="I2" s="276"/>
      <c r="J2" s="276"/>
      <c r="K2" s="276"/>
    </row>
    <row r="3" spans="1:11" ht="20.25" customHeight="1" x14ac:dyDescent="0.25">
      <c r="A3" s="275" t="s">
        <v>231</v>
      </c>
      <c r="B3" s="276"/>
      <c r="C3" s="276"/>
      <c r="D3" s="276"/>
      <c r="E3" s="276"/>
      <c r="F3" s="276"/>
      <c r="G3" s="276"/>
      <c r="H3" s="276"/>
      <c r="I3" s="276"/>
      <c r="J3" s="276"/>
      <c r="K3" s="276"/>
    </row>
    <row r="4" spans="1:11" ht="34.5" customHeight="1" x14ac:dyDescent="0.25">
      <c r="A4" s="61" t="s">
        <v>129</v>
      </c>
      <c r="B4" s="64" t="s">
        <v>204</v>
      </c>
      <c r="C4" s="61" t="s">
        <v>298</v>
      </c>
      <c r="D4" s="61" t="s">
        <v>299</v>
      </c>
      <c r="E4" s="61" t="s">
        <v>300</v>
      </c>
      <c r="F4" s="61" t="s">
        <v>301</v>
      </c>
      <c r="G4" s="61" t="s">
        <v>302</v>
      </c>
      <c r="H4" s="61" t="s">
        <v>303</v>
      </c>
      <c r="I4" s="61" t="s">
        <v>304</v>
      </c>
      <c r="J4" s="61" t="s">
        <v>305</v>
      </c>
      <c r="K4" s="61" t="s">
        <v>306</v>
      </c>
    </row>
    <row r="5" spans="1:11" ht="23.25" customHeight="1" x14ac:dyDescent="0.25">
      <c r="A5" s="55">
        <v>1</v>
      </c>
      <c r="B5" s="65" t="s">
        <v>55</v>
      </c>
      <c r="C5" s="55">
        <v>0</v>
      </c>
      <c r="D5" s="55">
        <v>0</v>
      </c>
      <c r="E5" s="55">
        <v>0</v>
      </c>
      <c r="F5" s="55">
        <v>0</v>
      </c>
      <c r="G5" s="55">
        <v>0</v>
      </c>
      <c r="H5" s="55">
        <v>0</v>
      </c>
      <c r="I5" s="55">
        <v>0</v>
      </c>
      <c r="J5" s="55">
        <v>0</v>
      </c>
      <c r="K5" s="55">
        <v>0</v>
      </c>
    </row>
    <row r="6" spans="1:11" ht="23.25" customHeight="1" x14ac:dyDescent="0.25">
      <c r="A6" s="55">
        <v>2</v>
      </c>
      <c r="B6" s="65" t="s">
        <v>215</v>
      </c>
      <c r="C6" s="55">
        <v>0</v>
      </c>
      <c r="D6" s="55">
        <v>0</v>
      </c>
      <c r="E6" s="55">
        <v>0</v>
      </c>
      <c r="F6" s="55">
        <v>0</v>
      </c>
      <c r="G6" s="55">
        <v>0</v>
      </c>
      <c r="H6" s="55">
        <v>0</v>
      </c>
      <c r="I6" s="55">
        <v>0</v>
      </c>
      <c r="J6" s="55">
        <v>0</v>
      </c>
      <c r="K6" s="55">
        <v>0</v>
      </c>
    </row>
    <row r="7" spans="1:11" ht="23.25" customHeight="1" x14ac:dyDescent="0.25">
      <c r="A7" s="55">
        <v>3</v>
      </c>
      <c r="B7" s="65" t="s">
        <v>65</v>
      </c>
      <c r="C7" s="55">
        <v>0</v>
      </c>
      <c r="D7" s="55">
        <v>0</v>
      </c>
      <c r="E7" s="55">
        <v>0</v>
      </c>
      <c r="F7" s="55">
        <v>0</v>
      </c>
      <c r="G7" s="55">
        <v>0</v>
      </c>
      <c r="H7" s="55">
        <v>0</v>
      </c>
      <c r="I7" s="55">
        <v>0</v>
      </c>
      <c r="J7" s="55">
        <v>0</v>
      </c>
      <c r="K7" s="55">
        <v>0</v>
      </c>
    </row>
    <row r="8" spans="1:11" ht="23.25" customHeight="1" x14ac:dyDescent="0.25">
      <c r="A8" s="55">
        <v>4</v>
      </c>
      <c r="B8" s="65" t="s">
        <v>67</v>
      </c>
      <c r="C8" s="55">
        <v>4</v>
      </c>
      <c r="D8" s="55">
        <v>12</v>
      </c>
      <c r="E8" s="55">
        <v>11</v>
      </c>
      <c r="F8" s="55">
        <v>13.99</v>
      </c>
      <c r="G8" s="55">
        <v>11</v>
      </c>
      <c r="H8" s="55">
        <v>13.39</v>
      </c>
      <c r="I8" s="55">
        <v>0</v>
      </c>
      <c r="J8" s="55">
        <v>0</v>
      </c>
      <c r="K8" s="55">
        <v>0</v>
      </c>
    </row>
    <row r="9" spans="1:11" ht="23.25" customHeight="1" x14ac:dyDescent="0.25">
      <c r="A9" s="55">
        <v>5</v>
      </c>
      <c r="B9" s="65" t="s">
        <v>69</v>
      </c>
      <c r="C9" s="55">
        <v>0</v>
      </c>
      <c r="D9" s="55">
        <v>0</v>
      </c>
      <c r="E9" s="55">
        <v>0</v>
      </c>
      <c r="F9" s="55">
        <v>0</v>
      </c>
      <c r="G9" s="55">
        <v>0</v>
      </c>
      <c r="H9" s="55">
        <v>0</v>
      </c>
      <c r="I9" s="55">
        <v>0</v>
      </c>
      <c r="J9" s="55">
        <v>0</v>
      </c>
      <c r="K9" s="55">
        <v>0</v>
      </c>
    </row>
    <row r="10" spans="1:11" s="166" customFormat="1" ht="23.25" customHeight="1" x14ac:dyDescent="0.25">
      <c r="A10" s="55">
        <v>6</v>
      </c>
      <c r="B10" s="65" t="s">
        <v>75</v>
      </c>
      <c r="C10" s="55">
        <v>0</v>
      </c>
      <c r="D10" s="55">
        <v>0</v>
      </c>
      <c r="E10" s="55">
        <v>0</v>
      </c>
      <c r="F10" s="55">
        <v>0</v>
      </c>
      <c r="G10" s="55">
        <v>0</v>
      </c>
      <c r="H10" s="55">
        <v>0</v>
      </c>
      <c r="I10" s="55">
        <v>0</v>
      </c>
      <c r="J10" s="55">
        <v>0</v>
      </c>
      <c r="K10" s="55">
        <v>0</v>
      </c>
    </row>
    <row r="11" spans="1:11" ht="23.25" customHeight="1" x14ac:dyDescent="0.25">
      <c r="A11" s="55">
        <v>7</v>
      </c>
      <c r="B11" s="65" t="s">
        <v>77</v>
      </c>
      <c r="C11" s="55">
        <v>0</v>
      </c>
      <c r="D11" s="55">
        <v>0</v>
      </c>
      <c r="E11" s="55">
        <v>0</v>
      </c>
      <c r="F11" s="55">
        <v>0</v>
      </c>
      <c r="G11" s="55">
        <v>0</v>
      </c>
      <c r="H11" s="55">
        <v>0</v>
      </c>
      <c r="I11" s="55">
        <v>0</v>
      </c>
      <c r="J11" s="55">
        <v>0</v>
      </c>
      <c r="K11" s="55">
        <v>0</v>
      </c>
    </row>
    <row r="12" spans="1:11" ht="23.25" customHeight="1" x14ac:dyDescent="0.25">
      <c r="A12" s="55">
        <v>8</v>
      </c>
      <c r="B12" s="65" t="s">
        <v>79</v>
      </c>
      <c r="C12" s="55">
        <v>0</v>
      </c>
      <c r="D12" s="55">
        <v>0</v>
      </c>
      <c r="E12" s="55">
        <v>0</v>
      </c>
      <c r="F12" s="55">
        <v>0</v>
      </c>
      <c r="G12" s="55">
        <v>0</v>
      </c>
      <c r="H12" s="55">
        <v>0</v>
      </c>
      <c r="I12" s="55">
        <v>0</v>
      </c>
      <c r="J12" s="55">
        <v>0</v>
      </c>
      <c r="K12" s="55">
        <v>0</v>
      </c>
    </row>
    <row r="13" spans="1:11" ht="23.25" customHeight="1" x14ac:dyDescent="0.25">
      <c r="A13" s="55">
        <v>9</v>
      </c>
      <c r="B13" s="65" t="s">
        <v>81</v>
      </c>
      <c r="C13" s="55">
        <v>0</v>
      </c>
      <c r="D13" s="55">
        <v>0</v>
      </c>
      <c r="E13" s="55">
        <v>0</v>
      </c>
      <c r="F13" s="55">
        <v>0</v>
      </c>
      <c r="G13" s="55">
        <v>0</v>
      </c>
      <c r="H13" s="55">
        <v>0</v>
      </c>
      <c r="I13" s="55">
        <v>0</v>
      </c>
      <c r="J13" s="55">
        <v>0</v>
      </c>
      <c r="K13" s="55">
        <v>0</v>
      </c>
    </row>
    <row r="14" spans="1:11" ht="23.25" customHeight="1" x14ac:dyDescent="0.25">
      <c r="A14" s="55">
        <v>10</v>
      </c>
      <c r="B14" s="65" t="s">
        <v>83</v>
      </c>
      <c r="C14" s="55">
        <v>0</v>
      </c>
      <c r="D14" s="55">
        <v>4</v>
      </c>
      <c r="E14" s="55">
        <v>0</v>
      </c>
      <c r="F14" s="55">
        <v>0</v>
      </c>
      <c r="G14" s="55">
        <v>0</v>
      </c>
      <c r="H14" s="55">
        <v>0</v>
      </c>
      <c r="I14" s="55">
        <v>0</v>
      </c>
      <c r="J14" s="55">
        <v>0</v>
      </c>
      <c r="K14" s="55">
        <v>0</v>
      </c>
    </row>
    <row r="15" spans="1:11" ht="23.25" customHeight="1" x14ac:dyDescent="0.25">
      <c r="A15" s="55">
        <v>11</v>
      </c>
      <c r="B15" s="65" t="s">
        <v>216</v>
      </c>
      <c r="C15" s="55">
        <v>0</v>
      </c>
      <c r="D15" s="55">
        <v>0</v>
      </c>
      <c r="E15" s="55">
        <v>0</v>
      </c>
      <c r="F15" s="55">
        <v>0</v>
      </c>
      <c r="G15" s="55">
        <v>0</v>
      </c>
      <c r="H15" s="55">
        <v>0</v>
      </c>
      <c r="I15" s="55">
        <v>0</v>
      </c>
      <c r="J15" s="55">
        <v>0</v>
      </c>
      <c r="K15" s="55">
        <v>0</v>
      </c>
    </row>
    <row r="16" spans="1:11" ht="23.25" customHeight="1" x14ac:dyDescent="0.25">
      <c r="A16" s="55">
        <v>12</v>
      </c>
      <c r="B16" s="65" t="s">
        <v>87</v>
      </c>
      <c r="C16" s="55">
        <v>168</v>
      </c>
      <c r="D16" s="55">
        <v>35</v>
      </c>
      <c r="E16" s="55">
        <v>1</v>
      </c>
      <c r="F16" s="55">
        <v>0.5</v>
      </c>
      <c r="G16" s="55">
        <v>1</v>
      </c>
      <c r="H16" s="55">
        <v>0.5</v>
      </c>
      <c r="I16" s="55">
        <v>34</v>
      </c>
      <c r="J16" s="55">
        <v>0</v>
      </c>
      <c r="K16" s="55">
        <v>0</v>
      </c>
    </row>
    <row r="17" spans="1:11" ht="23.25" customHeight="1" x14ac:dyDescent="0.25">
      <c r="A17" s="55">
        <v>13</v>
      </c>
      <c r="B17" s="65" t="s">
        <v>91</v>
      </c>
      <c r="C17" s="55">
        <v>4</v>
      </c>
      <c r="D17" s="55">
        <v>0</v>
      </c>
      <c r="E17" s="55">
        <v>0</v>
      </c>
      <c r="F17" s="55">
        <v>0</v>
      </c>
      <c r="G17" s="55">
        <v>0</v>
      </c>
      <c r="H17" s="55">
        <v>0</v>
      </c>
      <c r="I17" s="55">
        <v>0</v>
      </c>
      <c r="J17" s="55">
        <v>0</v>
      </c>
      <c r="K17" s="55">
        <v>0</v>
      </c>
    </row>
    <row r="18" spans="1:11" s="166" customFormat="1" ht="23.25" customHeight="1" x14ac:dyDescent="0.25">
      <c r="A18" s="55">
        <v>14</v>
      </c>
      <c r="B18" s="65" t="s">
        <v>93</v>
      </c>
      <c r="C18" s="55">
        <v>0</v>
      </c>
      <c r="D18" s="55">
        <v>15</v>
      </c>
      <c r="E18" s="55">
        <v>15</v>
      </c>
      <c r="F18" s="55">
        <v>7.99</v>
      </c>
      <c r="G18" s="55">
        <v>15</v>
      </c>
      <c r="H18" s="55">
        <v>7.99</v>
      </c>
      <c r="I18" s="55">
        <v>0</v>
      </c>
      <c r="J18" s="55">
        <v>0</v>
      </c>
      <c r="K18" s="55">
        <v>0</v>
      </c>
    </row>
    <row r="19" spans="1:11" ht="23.25" customHeight="1" x14ac:dyDescent="0.25">
      <c r="A19" s="55">
        <v>15</v>
      </c>
      <c r="B19" s="65" t="s">
        <v>217</v>
      </c>
      <c r="C19" s="55">
        <v>0</v>
      </c>
      <c r="D19" s="55">
        <v>0</v>
      </c>
      <c r="E19" s="55">
        <v>0</v>
      </c>
      <c r="F19" s="55">
        <v>0</v>
      </c>
      <c r="G19" s="55">
        <v>0</v>
      </c>
      <c r="H19" s="55">
        <v>0</v>
      </c>
      <c r="I19" s="55">
        <v>0</v>
      </c>
      <c r="J19" s="55">
        <v>0</v>
      </c>
      <c r="K19" s="55">
        <v>0</v>
      </c>
    </row>
    <row r="20" spans="1:11" ht="23.25" customHeight="1" x14ac:dyDescent="0.25">
      <c r="A20" s="41" t="s">
        <v>218</v>
      </c>
      <c r="B20" s="44" t="s">
        <v>188</v>
      </c>
      <c r="C20" s="41">
        <f>SUM(C5:C19)</f>
        <v>176</v>
      </c>
      <c r="D20" s="41">
        <f t="shared" ref="D20:K20" si="0">SUM(D5:D19)</f>
        <v>66</v>
      </c>
      <c r="E20" s="41">
        <f t="shared" si="0"/>
        <v>27</v>
      </c>
      <c r="F20" s="41">
        <f t="shared" si="0"/>
        <v>22.48</v>
      </c>
      <c r="G20" s="41">
        <f t="shared" si="0"/>
        <v>27</v>
      </c>
      <c r="H20" s="41">
        <f t="shared" si="0"/>
        <v>21.880000000000003</v>
      </c>
      <c r="I20" s="41">
        <f t="shared" si="0"/>
        <v>34</v>
      </c>
      <c r="J20" s="41">
        <f t="shared" si="0"/>
        <v>0</v>
      </c>
      <c r="K20" s="41">
        <f t="shared" si="0"/>
        <v>0</v>
      </c>
    </row>
    <row r="21" spans="1:11" ht="23.25" customHeight="1" x14ac:dyDescent="0.25">
      <c r="A21" s="55">
        <v>1</v>
      </c>
      <c r="B21" s="65" t="s">
        <v>103</v>
      </c>
      <c r="C21" s="55">
        <v>0</v>
      </c>
      <c r="D21" s="55">
        <v>0</v>
      </c>
      <c r="E21" s="55">
        <v>0</v>
      </c>
      <c r="F21" s="55">
        <v>0</v>
      </c>
      <c r="G21" s="55">
        <v>0</v>
      </c>
      <c r="H21" s="55">
        <v>0</v>
      </c>
      <c r="I21" s="55">
        <v>0</v>
      </c>
      <c r="J21" s="55">
        <v>0</v>
      </c>
      <c r="K21" s="55">
        <v>0</v>
      </c>
    </row>
    <row r="22" spans="1:11" ht="23.25" customHeight="1" x14ac:dyDescent="0.25">
      <c r="A22" s="55">
        <v>2</v>
      </c>
      <c r="B22" s="65" t="s">
        <v>219</v>
      </c>
      <c r="C22" s="55">
        <v>0</v>
      </c>
      <c r="D22" s="55">
        <v>0</v>
      </c>
      <c r="E22" s="55">
        <v>0</v>
      </c>
      <c r="F22" s="55">
        <v>0</v>
      </c>
      <c r="G22" s="55">
        <v>0</v>
      </c>
      <c r="H22" s="55">
        <v>0</v>
      </c>
      <c r="I22" s="55">
        <v>0</v>
      </c>
      <c r="J22" s="55">
        <v>0</v>
      </c>
      <c r="K22" s="55">
        <v>0</v>
      </c>
    </row>
    <row r="23" spans="1:11" ht="23.25" customHeight="1" x14ac:dyDescent="0.25">
      <c r="A23" s="41" t="s">
        <v>220</v>
      </c>
      <c r="B23" s="44" t="s">
        <v>188</v>
      </c>
      <c r="C23" s="41">
        <v>0</v>
      </c>
      <c r="D23" s="41">
        <v>0</v>
      </c>
      <c r="E23" s="41">
        <v>0</v>
      </c>
      <c r="F23" s="41">
        <v>0</v>
      </c>
      <c r="G23" s="41">
        <v>0</v>
      </c>
      <c r="H23" s="41">
        <v>0</v>
      </c>
      <c r="I23" s="41">
        <v>0</v>
      </c>
      <c r="J23" s="41">
        <v>0</v>
      </c>
      <c r="K23" s="41">
        <v>0</v>
      </c>
    </row>
    <row r="24" spans="1:11" ht="23.25" customHeight="1" x14ac:dyDescent="0.25">
      <c r="A24" s="55">
        <v>1</v>
      </c>
      <c r="B24" s="65" t="s">
        <v>221</v>
      </c>
      <c r="C24" s="55">
        <v>504</v>
      </c>
      <c r="D24" s="55">
        <v>117</v>
      </c>
      <c r="E24" s="55">
        <v>88</v>
      </c>
      <c r="F24" s="55">
        <v>56.05</v>
      </c>
      <c r="G24" s="55">
        <v>88</v>
      </c>
      <c r="H24" s="55">
        <v>56.05</v>
      </c>
      <c r="I24" s="55">
        <v>0</v>
      </c>
      <c r="J24" s="55">
        <v>0</v>
      </c>
      <c r="K24" s="55">
        <v>0</v>
      </c>
    </row>
    <row r="25" spans="1:11" ht="23.25" customHeight="1" x14ac:dyDescent="0.25">
      <c r="A25" s="41" t="s">
        <v>222</v>
      </c>
      <c r="B25" s="44" t="s">
        <v>188</v>
      </c>
      <c r="C25" s="41">
        <v>480</v>
      </c>
      <c r="D25" s="41">
        <f>SUM(D24)</f>
        <v>117</v>
      </c>
      <c r="E25" s="41">
        <f t="shared" ref="E25:K25" si="1">SUM(E24)</f>
        <v>88</v>
      </c>
      <c r="F25" s="41">
        <f t="shared" si="1"/>
        <v>56.05</v>
      </c>
      <c r="G25" s="41">
        <f t="shared" si="1"/>
        <v>88</v>
      </c>
      <c r="H25" s="41">
        <f t="shared" si="1"/>
        <v>56.05</v>
      </c>
      <c r="I25" s="41">
        <f t="shared" si="1"/>
        <v>0</v>
      </c>
      <c r="J25" s="41">
        <f t="shared" si="1"/>
        <v>0</v>
      </c>
      <c r="K25" s="41">
        <f t="shared" si="1"/>
        <v>0</v>
      </c>
    </row>
    <row r="26" spans="1:11" ht="23.25" customHeight="1" x14ac:dyDescent="0.25">
      <c r="A26" s="55">
        <v>1</v>
      </c>
      <c r="B26" s="65" t="s">
        <v>117</v>
      </c>
      <c r="C26" s="55">
        <v>133</v>
      </c>
      <c r="D26" s="55">
        <v>23</v>
      </c>
      <c r="E26" s="55">
        <v>1</v>
      </c>
      <c r="F26" s="55">
        <v>0.3</v>
      </c>
      <c r="G26" s="55">
        <v>1</v>
      </c>
      <c r="H26" s="55">
        <v>0.3</v>
      </c>
      <c r="I26" s="55">
        <v>23</v>
      </c>
      <c r="J26" s="55">
        <v>0</v>
      </c>
      <c r="K26" s="55">
        <v>0</v>
      </c>
    </row>
    <row r="27" spans="1:11" ht="23.25" customHeight="1" x14ac:dyDescent="0.25">
      <c r="A27" s="41" t="s">
        <v>224</v>
      </c>
      <c r="B27" s="44" t="s">
        <v>188</v>
      </c>
      <c r="C27" s="41">
        <f>C20+C23+C24+C26</f>
        <v>813</v>
      </c>
      <c r="D27" s="41">
        <f t="shared" ref="D27:K27" si="2">D20+D23+D24+D26</f>
        <v>206</v>
      </c>
      <c r="E27" s="41">
        <f t="shared" si="2"/>
        <v>116</v>
      </c>
      <c r="F27" s="41">
        <f t="shared" si="2"/>
        <v>78.83</v>
      </c>
      <c r="G27" s="41">
        <f t="shared" si="2"/>
        <v>116</v>
      </c>
      <c r="H27" s="41">
        <f t="shared" si="2"/>
        <v>78.23</v>
      </c>
      <c r="I27" s="41">
        <f t="shared" si="2"/>
        <v>57</v>
      </c>
      <c r="J27" s="41">
        <f t="shared" si="2"/>
        <v>0</v>
      </c>
      <c r="K27" s="41">
        <f t="shared" si="2"/>
        <v>0</v>
      </c>
    </row>
    <row r="28" spans="1:11" x14ac:dyDescent="0.25">
      <c r="A28" s="286">
        <v>27</v>
      </c>
      <c r="B28" s="286"/>
      <c r="C28" s="286"/>
      <c r="D28" s="286"/>
      <c r="E28" s="286"/>
      <c r="F28" s="286"/>
      <c r="G28" s="286"/>
      <c r="H28" s="286"/>
      <c r="I28" s="286"/>
      <c r="J28" s="286"/>
      <c r="K28" s="286"/>
    </row>
    <row r="29" spans="1:11" x14ac:dyDescent="0.25">
      <c r="A29" s="287"/>
      <c r="B29" s="287"/>
      <c r="C29" s="287"/>
      <c r="D29" s="287"/>
      <c r="E29" s="287"/>
      <c r="F29" s="287"/>
      <c r="G29" s="287"/>
      <c r="H29" s="287"/>
      <c r="I29" s="287"/>
      <c r="J29" s="287"/>
      <c r="K29" s="287"/>
    </row>
    <row r="30" spans="1:11" x14ac:dyDescent="0.25">
      <c r="A30" s="287"/>
      <c r="B30" s="287"/>
      <c r="C30" s="287"/>
      <c r="D30" s="287"/>
      <c r="E30" s="287"/>
      <c r="F30" s="287"/>
      <c r="G30" s="287"/>
      <c r="H30" s="287"/>
      <c r="I30" s="287"/>
      <c r="J30" s="287"/>
      <c r="K30" s="287"/>
    </row>
  </sheetData>
  <mergeCells count="3">
    <mergeCell ref="A2:K2"/>
    <mergeCell ref="A3:K3"/>
    <mergeCell ref="A28:K30"/>
  </mergeCells>
  <pageMargins left="0.7" right="0.7" top="0.75" bottom="0.75" header="0.3" footer="0.3"/>
  <pageSetup scale="9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7"/>
  <sheetViews>
    <sheetView topLeftCell="A25" workbookViewId="0">
      <selection activeCell="N6" sqref="N6"/>
    </sheetView>
  </sheetViews>
  <sheetFormatPr defaultColWidth="11.140625" defaultRowHeight="15" x14ac:dyDescent="0.25"/>
  <cols>
    <col min="1" max="1" width="7.85546875" customWidth="1"/>
    <col min="2" max="2" width="11" style="63" bestFit="1" customWidth="1"/>
    <col min="3" max="3" width="6.5703125" bestFit="1" customWidth="1"/>
    <col min="5" max="6" width="10.85546875" bestFit="1" customWidth="1"/>
    <col min="7" max="8" width="9.85546875" bestFit="1" customWidth="1"/>
    <col min="9" max="9" width="8.5703125" bestFit="1" customWidth="1"/>
    <col min="10" max="10" width="9.85546875" bestFit="1" customWidth="1"/>
    <col min="11" max="11" width="10.140625" bestFit="1" customWidth="1"/>
  </cols>
  <sheetData>
    <row r="2" spans="1:11" ht="21" customHeight="1" x14ac:dyDescent="0.25">
      <c r="A2" s="272" t="s">
        <v>906</v>
      </c>
      <c r="B2" s="273"/>
      <c r="C2" s="273"/>
      <c r="D2" s="273"/>
      <c r="E2" s="273"/>
      <c r="F2" s="273"/>
      <c r="G2" s="273"/>
      <c r="H2" s="273"/>
      <c r="I2" s="273"/>
      <c r="J2" s="273"/>
      <c r="K2" s="273"/>
    </row>
    <row r="3" spans="1:11" ht="20.25" customHeight="1" x14ac:dyDescent="0.25">
      <c r="A3" s="274" t="s">
        <v>231</v>
      </c>
      <c r="B3" s="273"/>
      <c r="C3" s="273"/>
      <c r="D3" s="273"/>
      <c r="E3" s="273"/>
      <c r="F3" s="273"/>
      <c r="G3" s="273"/>
      <c r="H3" s="273"/>
      <c r="I3" s="273"/>
      <c r="J3" s="273"/>
      <c r="K3" s="273"/>
    </row>
    <row r="4" spans="1:11" ht="30" x14ac:dyDescent="0.25">
      <c r="A4" s="39" t="s">
        <v>129</v>
      </c>
      <c r="B4" s="39" t="s">
        <v>204</v>
      </c>
      <c r="C4" s="39" t="s">
        <v>307</v>
      </c>
      <c r="D4" s="39" t="s">
        <v>299</v>
      </c>
      <c r="E4" s="39" t="s">
        <v>300</v>
      </c>
      <c r="F4" s="39" t="s">
        <v>301</v>
      </c>
      <c r="G4" s="39" t="s">
        <v>302</v>
      </c>
      <c r="H4" s="39" t="s">
        <v>303</v>
      </c>
      <c r="I4" s="39" t="s">
        <v>304</v>
      </c>
      <c r="J4" s="39" t="s">
        <v>305</v>
      </c>
      <c r="K4" s="39" t="s">
        <v>306</v>
      </c>
    </row>
    <row r="5" spans="1:11" ht="15.75" customHeight="1" x14ac:dyDescent="0.25">
      <c r="A5" s="40">
        <v>1</v>
      </c>
      <c r="B5" s="43" t="s">
        <v>55</v>
      </c>
      <c r="C5" s="40">
        <v>5</v>
      </c>
      <c r="D5" s="40">
        <v>0</v>
      </c>
      <c r="E5" s="40">
        <v>0</v>
      </c>
      <c r="F5" s="40">
        <v>0</v>
      </c>
      <c r="G5" s="40">
        <v>0</v>
      </c>
      <c r="H5" s="40">
        <v>0</v>
      </c>
      <c r="I5" s="40">
        <v>0</v>
      </c>
      <c r="J5" s="40">
        <v>0</v>
      </c>
      <c r="K5" s="40">
        <v>0</v>
      </c>
    </row>
    <row r="6" spans="1:11" ht="15.75" customHeight="1" x14ac:dyDescent="0.25">
      <c r="A6" s="40">
        <v>2</v>
      </c>
      <c r="B6" s="43" t="s">
        <v>215</v>
      </c>
      <c r="C6" s="40">
        <v>5</v>
      </c>
      <c r="D6" s="40">
        <v>0</v>
      </c>
      <c r="E6" s="40">
        <v>0</v>
      </c>
      <c r="F6" s="40">
        <v>0</v>
      </c>
      <c r="G6" s="40">
        <v>0</v>
      </c>
      <c r="H6" s="40">
        <v>0</v>
      </c>
      <c r="I6" s="40">
        <v>0</v>
      </c>
      <c r="J6" s="40">
        <v>0</v>
      </c>
      <c r="K6" s="40">
        <v>0</v>
      </c>
    </row>
    <row r="7" spans="1:11" ht="15.75" customHeight="1" x14ac:dyDescent="0.25">
      <c r="A7" s="40">
        <v>3</v>
      </c>
      <c r="B7" s="43" t="s">
        <v>61</v>
      </c>
      <c r="C7" s="40">
        <v>5</v>
      </c>
      <c r="D7" s="40">
        <v>0</v>
      </c>
      <c r="E7" s="40">
        <v>0</v>
      </c>
      <c r="F7" s="40">
        <v>0</v>
      </c>
      <c r="G7" s="40">
        <v>0</v>
      </c>
      <c r="H7" s="40">
        <v>0</v>
      </c>
      <c r="I7" s="40">
        <v>0</v>
      </c>
      <c r="J7" s="40">
        <v>0</v>
      </c>
      <c r="K7" s="40">
        <v>0</v>
      </c>
    </row>
    <row r="8" spans="1:11" s="207" customFormat="1" ht="15.75" customHeight="1" x14ac:dyDescent="0.25">
      <c r="A8" s="40">
        <v>4</v>
      </c>
      <c r="B8" s="43" t="s">
        <v>63</v>
      </c>
      <c r="C8" s="40">
        <v>12</v>
      </c>
      <c r="D8" s="40"/>
      <c r="E8" s="40"/>
      <c r="F8" s="40"/>
      <c r="G8" s="40"/>
      <c r="H8" s="40"/>
      <c r="I8" s="40"/>
      <c r="J8" s="40"/>
      <c r="K8" s="40"/>
    </row>
    <row r="9" spans="1:11" ht="15.75" customHeight="1" x14ac:dyDescent="0.25">
      <c r="A9" s="40">
        <v>5</v>
      </c>
      <c r="B9" s="43" t="s">
        <v>65</v>
      </c>
      <c r="C9" s="40">
        <v>12</v>
      </c>
      <c r="D9" s="40">
        <v>2</v>
      </c>
      <c r="E9" s="40">
        <v>0</v>
      </c>
      <c r="F9" s="40">
        <v>0</v>
      </c>
      <c r="G9" s="40">
        <v>0</v>
      </c>
      <c r="H9" s="40">
        <v>0</v>
      </c>
      <c r="I9" s="40">
        <v>2</v>
      </c>
      <c r="J9" s="40">
        <v>0</v>
      </c>
      <c r="K9" s="40">
        <v>0</v>
      </c>
    </row>
    <row r="10" spans="1:11" ht="15.75" customHeight="1" x14ac:dyDescent="0.25">
      <c r="A10" s="40">
        <v>6</v>
      </c>
      <c r="B10" s="43" t="s">
        <v>67</v>
      </c>
      <c r="C10" s="40">
        <v>25</v>
      </c>
      <c r="D10" s="40">
        <v>4</v>
      </c>
      <c r="E10" s="40">
        <v>3</v>
      </c>
      <c r="F10" s="40">
        <v>16.5</v>
      </c>
      <c r="G10" s="40">
        <v>3</v>
      </c>
      <c r="H10" s="40">
        <v>4.5</v>
      </c>
      <c r="I10" s="40">
        <v>1</v>
      </c>
      <c r="J10" s="40">
        <v>0</v>
      </c>
      <c r="K10" s="40">
        <v>0</v>
      </c>
    </row>
    <row r="11" spans="1:11" ht="15.75" customHeight="1" x14ac:dyDescent="0.25">
      <c r="A11" s="40">
        <v>7</v>
      </c>
      <c r="B11" s="43" t="s">
        <v>69</v>
      </c>
      <c r="C11" s="40">
        <v>15</v>
      </c>
      <c r="D11" s="40">
        <v>0</v>
      </c>
      <c r="E11" s="40">
        <v>0</v>
      </c>
      <c r="F11" s="40">
        <v>0</v>
      </c>
      <c r="G11" s="40">
        <v>0</v>
      </c>
      <c r="H11" s="40">
        <v>0</v>
      </c>
      <c r="I11" s="40">
        <v>0</v>
      </c>
      <c r="J11" s="40">
        <v>0</v>
      </c>
      <c r="K11" s="40">
        <v>0</v>
      </c>
    </row>
    <row r="12" spans="1:11" ht="15.75" customHeight="1" x14ac:dyDescent="0.25">
      <c r="A12" s="40">
        <v>8</v>
      </c>
      <c r="B12" s="43" t="s">
        <v>73</v>
      </c>
      <c r="C12" s="40">
        <v>5</v>
      </c>
      <c r="D12" s="40">
        <v>2</v>
      </c>
      <c r="E12" s="40">
        <v>0</v>
      </c>
      <c r="F12" s="40">
        <v>0</v>
      </c>
      <c r="G12" s="40">
        <v>0</v>
      </c>
      <c r="H12" s="40">
        <v>0</v>
      </c>
      <c r="I12" s="40">
        <v>0</v>
      </c>
      <c r="J12" s="40">
        <v>0</v>
      </c>
      <c r="K12" s="40">
        <v>2</v>
      </c>
    </row>
    <row r="13" spans="1:11" ht="15.75" customHeight="1" x14ac:dyDescent="0.25">
      <c r="A13" s="40">
        <v>9</v>
      </c>
      <c r="B13" s="43" t="s">
        <v>75</v>
      </c>
      <c r="C13" s="40">
        <v>10</v>
      </c>
      <c r="D13" s="40">
        <v>0</v>
      </c>
      <c r="E13" s="40">
        <v>0</v>
      </c>
      <c r="F13" s="40">
        <v>0</v>
      </c>
      <c r="G13" s="40">
        <v>0</v>
      </c>
      <c r="H13" s="40">
        <v>0</v>
      </c>
      <c r="I13" s="40">
        <v>0</v>
      </c>
      <c r="J13" s="40">
        <v>0</v>
      </c>
      <c r="K13" s="40">
        <v>0</v>
      </c>
    </row>
    <row r="14" spans="1:11" ht="15.75" customHeight="1" x14ac:dyDescent="0.25">
      <c r="A14" s="40">
        <v>10</v>
      </c>
      <c r="B14" s="43" t="s">
        <v>77</v>
      </c>
      <c r="C14" s="40">
        <v>10</v>
      </c>
      <c r="D14" s="40">
        <v>7</v>
      </c>
      <c r="E14" s="40">
        <v>4</v>
      </c>
      <c r="F14" s="40">
        <v>16.34</v>
      </c>
      <c r="G14" s="40">
        <v>4</v>
      </c>
      <c r="H14" s="40">
        <v>14.97</v>
      </c>
      <c r="I14" s="40">
        <v>2</v>
      </c>
      <c r="J14" s="40">
        <v>0</v>
      </c>
      <c r="K14" s="40">
        <v>3</v>
      </c>
    </row>
    <row r="15" spans="1:11" ht="15.75" customHeight="1" x14ac:dyDescent="0.25">
      <c r="A15" s="40">
        <v>11</v>
      </c>
      <c r="B15" s="43" t="s">
        <v>79</v>
      </c>
      <c r="C15" s="40">
        <v>5</v>
      </c>
      <c r="D15" s="40">
        <v>0</v>
      </c>
      <c r="E15" s="40">
        <v>0</v>
      </c>
      <c r="F15" s="40">
        <v>0</v>
      </c>
      <c r="G15" s="40">
        <v>0</v>
      </c>
      <c r="H15" s="40">
        <v>0</v>
      </c>
      <c r="I15" s="40">
        <v>0</v>
      </c>
      <c r="J15" s="40">
        <v>0</v>
      </c>
      <c r="K15" s="40">
        <v>0</v>
      </c>
    </row>
    <row r="16" spans="1:11" ht="15.75" customHeight="1" x14ac:dyDescent="0.25">
      <c r="A16" s="40">
        <v>12</v>
      </c>
      <c r="B16" s="43" t="s">
        <v>81</v>
      </c>
      <c r="C16" s="40">
        <v>2</v>
      </c>
      <c r="D16" s="40">
        <v>0</v>
      </c>
      <c r="E16" s="40">
        <v>0</v>
      </c>
      <c r="F16" s="40">
        <v>0</v>
      </c>
      <c r="G16" s="40">
        <v>0</v>
      </c>
      <c r="H16" s="40">
        <v>0</v>
      </c>
      <c r="I16" s="40">
        <v>0</v>
      </c>
      <c r="J16" s="40">
        <v>0</v>
      </c>
      <c r="K16" s="40">
        <v>0</v>
      </c>
    </row>
    <row r="17" spans="1:11" ht="15.75" customHeight="1" x14ac:dyDescent="0.25">
      <c r="A17" s="40">
        <v>13</v>
      </c>
      <c r="B17" s="43" t="s">
        <v>83</v>
      </c>
      <c r="C17" s="40">
        <v>20</v>
      </c>
      <c r="D17" s="40">
        <v>3</v>
      </c>
      <c r="E17" s="40">
        <v>3</v>
      </c>
      <c r="F17" s="40">
        <v>16</v>
      </c>
      <c r="G17" s="40">
        <v>3</v>
      </c>
      <c r="H17" s="40">
        <v>16</v>
      </c>
      <c r="I17" s="40">
        <v>0</v>
      </c>
      <c r="J17" s="40">
        <v>0</v>
      </c>
      <c r="K17" s="40">
        <v>0</v>
      </c>
    </row>
    <row r="18" spans="1:11" ht="15.75" customHeight="1" x14ac:dyDescent="0.25">
      <c r="A18" s="40">
        <v>14</v>
      </c>
      <c r="B18" s="43" t="s">
        <v>216</v>
      </c>
      <c r="C18" s="40">
        <v>5</v>
      </c>
      <c r="D18" s="40">
        <v>0</v>
      </c>
      <c r="E18" s="40">
        <v>0</v>
      </c>
      <c r="F18" s="40">
        <v>0</v>
      </c>
      <c r="G18" s="40">
        <v>0</v>
      </c>
      <c r="H18" s="40">
        <v>0</v>
      </c>
      <c r="I18" s="40">
        <v>0</v>
      </c>
      <c r="J18" s="40">
        <v>0</v>
      </c>
      <c r="K18" s="40">
        <v>0</v>
      </c>
    </row>
    <row r="19" spans="1:11" ht="15.75" customHeight="1" x14ac:dyDescent="0.25">
      <c r="A19" s="40">
        <v>15</v>
      </c>
      <c r="B19" s="43" t="s">
        <v>87</v>
      </c>
      <c r="C19" s="40">
        <v>215</v>
      </c>
      <c r="D19" s="40">
        <v>36</v>
      </c>
      <c r="E19" s="40">
        <v>16</v>
      </c>
      <c r="F19" s="40">
        <v>73.5</v>
      </c>
      <c r="G19" s="40">
        <v>16</v>
      </c>
      <c r="H19" s="40">
        <v>73.5</v>
      </c>
      <c r="I19" s="40">
        <v>20</v>
      </c>
      <c r="J19" s="40">
        <v>0</v>
      </c>
      <c r="K19" s="40">
        <v>0</v>
      </c>
    </row>
    <row r="20" spans="1:11" ht="15.75" customHeight="1" x14ac:dyDescent="0.25">
      <c r="A20" s="40">
        <v>16</v>
      </c>
      <c r="B20" s="43" t="s">
        <v>89</v>
      </c>
      <c r="C20" s="40">
        <v>10</v>
      </c>
      <c r="D20" s="40">
        <v>5</v>
      </c>
      <c r="E20" s="40">
        <v>5</v>
      </c>
      <c r="F20" s="40">
        <v>10.58</v>
      </c>
      <c r="G20" s="40">
        <v>5</v>
      </c>
      <c r="H20" s="40">
        <v>10.58</v>
      </c>
      <c r="I20" s="40">
        <v>0</v>
      </c>
      <c r="J20" s="40">
        <v>0</v>
      </c>
      <c r="K20" s="40">
        <v>0</v>
      </c>
    </row>
    <row r="21" spans="1:11" ht="15.75" customHeight="1" x14ac:dyDescent="0.25">
      <c r="A21" s="40">
        <v>17</v>
      </c>
      <c r="B21" s="43" t="s">
        <v>91</v>
      </c>
      <c r="C21" s="40">
        <v>25</v>
      </c>
      <c r="D21" s="40">
        <v>1</v>
      </c>
      <c r="E21" s="40">
        <v>1</v>
      </c>
      <c r="F21" s="40">
        <v>1.4</v>
      </c>
      <c r="G21" s="40">
        <v>1</v>
      </c>
      <c r="H21" s="40">
        <v>1.4</v>
      </c>
      <c r="I21" s="40">
        <v>0</v>
      </c>
      <c r="J21" s="40">
        <v>0</v>
      </c>
      <c r="K21" s="40">
        <v>0</v>
      </c>
    </row>
    <row r="22" spans="1:11" ht="15.75" customHeight="1" x14ac:dyDescent="0.25">
      <c r="A22" s="40">
        <v>18</v>
      </c>
      <c r="B22" s="43" t="s">
        <v>93</v>
      </c>
      <c r="C22" s="40">
        <v>10</v>
      </c>
      <c r="D22" s="40">
        <v>8</v>
      </c>
      <c r="E22" s="40">
        <v>8</v>
      </c>
      <c r="F22" s="40">
        <v>11.74</v>
      </c>
      <c r="G22" s="40">
        <v>8</v>
      </c>
      <c r="H22" s="40">
        <v>11.74</v>
      </c>
      <c r="I22" s="40">
        <v>0</v>
      </c>
      <c r="J22" s="40">
        <v>0</v>
      </c>
      <c r="K22" s="40">
        <v>0</v>
      </c>
    </row>
    <row r="23" spans="1:11" s="207" customFormat="1" ht="15.75" customHeight="1" x14ac:dyDescent="0.25">
      <c r="A23" s="40">
        <v>19</v>
      </c>
      <c r="B23" s="43" t="s">
        <v>308</v>
      </c>
      <c r="C23" s="40">
        <v>9</v>
      </c>
      <c r="D23" s="40">
        <v>0</v>
      </c>
      <c r="E23" s="40">
        <v>0</v>
      </c>
      <c r="F23" s="40">
        <v>0</v>
      </c>
      <c r="G23" s="40">
        <v>0</v>
      </c>
      <c r="H23" s="40">
        <v>0</v>
      </c>
      <c r="I23" s="40">
        <v>0</v>
      </c>
      <c r="J23" s="40">
        <v>0</v>
      </c>
      <c r="K23" s="40">
        <v>0</v>
      </c>
    </row>
    <row r="24" spans="1:11" ht="15.75" customHeight="1" x14ac:dyDescent="0.25">
      <c r="A24" s="40">
        <v>20</v>
      </c>
      <c r="B24" s="43" t="s">
        <v>95</v>
      </c>
      <c r="C24" s="40">
        <v>10</v>
      </c>
      <c r="D24" s="40">
        <v>1</v>
      </c>
      <c r="E24" s="40">
        <v>0</v>
      </c>
      <c r="F24" s="40">
        <v>0</v>
      </c>
      <c r="G24" s="40">
        <v>0</v>
      </c>
      <c r="H24" s="40">
        <v>0</v>
      </c>
      <c r="I24" s="40">
        <v>1</v>
      </c>
      <c r="J24" s="40">
        <v>0</v>
      </c>
      <c r="K24" s="40">
        <v>0</v>
      </c>
    </row>
    <row r="25" spans="1:11" ht="15.75" customHeight="1" x14ac:dyDescent="0.25">
      <c r="A25" s="185">
        <v>21</v>
      </c>
      <c r="B25" s="43" t="s">
        <v>217</v>
      </c>
      <c r="C25" s="40">
        <v>10</v>
      </c>
      <c r="D25" s="40">
        <v>0</v>
      </c>
      <c r="E25" s="40">
        <v>0</v>
      </c>
      <c r="F25" s="40">
        <v>0</v>
      </c>
      <c r="G25" s="40">
        <v>0</v>
      </c>
      <c r="H25" s="40">
        <v>0</v>
      </c>
      <c r="I25" s="40">
        <v>0</v>
      </c>
      <c r="J25" s="40">
        <v>0</v>
      </c>
      <c r="K25" s="40">
        <v>0</v>
      </c>
    </row>
    <row r="26" spans="1:11" ht="15.75" customHeight="1" x14ac:dyDescent="0.25">
      <c r="A26" s="41" t="s">
        <v>218</v>
      </c>
      <c r="B26" s="44" t="s">
        <v>188</v>
      </c>
      <c r="C26" s="41">
        <v>425</v>
      </c>
      <c r="D26" s="41">
        <v>69</v>
      </c>
      <c r="E26" s="41">
        <v>40</v>
      </c>
      <c r="F26" s="41">
        <v>146.06</v>
      </c>
      <c r="G26" s="41">
        <v>40</v>
      </c>
      <c r="H26" s="41">
        <v>132.69</v>
      </c>
      <c r="I26" s="41">
        <v>26</v>
      </c>
      <c r="J26" s="41">
        <v>0</v>
      </c>
      <c r="K26" s="41">
        <v>5</v>
      </c>
    </row>
    <row r="27" spans="1:11" ht="15.75" customHeight="1" x14ac:dyDescent="0.25">
      <c r="A27" s="40">
        <v>1</v>
      </c>
      <c r="B27" s="43" t="s">
        <v>103</v>
      </c>
      <c r="C27" s="40">
        <v>10</v>
      </c>
      <c r="D27" s="40">
        <v>3</v>
      </c>
      <c r="E27" s="40">
        <v>0</v>
      </c>
      <c r="F27" s="40">
        <v>0</v>
      </c>
      <c r="G27" s="40">
        <v>0</v>
      </c>
      <c r="H27" s="40">
        <v>0</v>
      </c>
      <c r="I27" s="40">
        <v>0</v>
      </c>
      <c r="J27" s="40">
        <v>0</v>
      </c>
      <c r="K27" s="40">
        <v>3</v>
      </c>
    </row>
    <row r="28" spans="1:11" ht="15.75" customHeight="1" x14ac:dyDescent="0.25">
      <c r="A28" s="40">
        <v>2</v>
      </c>
      <c r="B28" s="43" t="s">
        <v>101</v>
      </c>
      <c r="C28" s="40">
        <v>5</v>
      </c>
      <c r="D28" s="40">
        <v>0</v>
      </c>
      <c r="E28" s="40">
        <v>0</v>
      </c>
      <c r="F28" s="40">
        <v>0</v>
      </c>
      <c r="G28" s="40">
        <v>0</v>
      </c>
      <c r="H28" s="40">
        <v>0</v>
      </c>
      <c r="I28" s="40">
        <v>0</v>
      </c>
      <c r="J28" s="40">
        <v>0</v>
      </c>
      <c r="K28" s="40">
        <v>0</v>
      </c>
    </row>
    <row r="29" spans="1:11" s="207" customFormat="1" ht="15.75" customHeight="1" x14ac:dyDescent="0.25">
      <c r="A29" s="40"/>
      <c r="B29" s="43" t="s">
        <v>105</v>
      </c>
      <c r="C29" s="40">
        <v>10</v>
      </c>
      <c r="D29" s="40">
        <v>0</v>
      </c>
      <c r="E29" s="40">
        <v>0</v>
      </c>
      <c r="F29" s="40">
        <v>0</v>
      </c>
      <c r="G29" s="40">
        <v>0</v>
      </c>
      <c r="H29" s="40">
        <v>0</v>
      </c>
      <c r="I29" s="40">
        <v>0</v>
      </c>
      <c r="J29" s="40">
        <v>0</v>
      </c>
      <c r="K29" s="40">
        <v>0</v>
      </c>
    </row>
    <row r="30" spans="1:11" ht="15.75" customHeight="1" x14ac:dyDescent="0.25">
      <c r="A30" s="40">
        <v>3</v>
      </c>
      <c r="B30" s="43" t="s">
        <v>99</v>
      </c>
      <c r="C30" s="40">
        <v>10</v>
      </c>
      <c r="D30" s="40">
        <v>0</v>
      </c>
      <c r="E30" s="40">
        <v>0</v>
      </c>
      <c r="F30" s="40">
        <v>0</v>
      </c>
      <c r="G30" s="40">
        <v>0</v>
      </c>
      <c r="H30" s="40">
        <v>0</v>
      </c>
      <c r="I30" s="40">
        <v>0</v>
      </c>
      <c r="J30" s="40">
        <v>0</v>
      </c>
      <c r="K30" s="40">
        <v>0</v>
      </c>
    </row>
    <row r="31" spans="1:11" s="207" customFormat="1" ht="15.75" customHeight="1" x14ac:dyDescent="0.25">
      <c r="A31" s="40"/>
      <c r="B31" s="43" t="s">
        <v>111</v>
      </c>
      <c r="C31" s="40">
        <v>5</v>
      </c>
      <c r="D31" s="40">
        <v>0</v>
      </c>
      <c r="E31" s="40">
        <v>0</v>
      </c>
      <c r="F31" s="40">
        <v>0</v>
      </c>
      <c r="G31" s="40">
        <v>0</v>
      </c>
      <c r="H31" s="40">
        <v>0</v>
      </c>
      <c r="I31" s="40">
        <v>0</v>
      </c>
      <c r="J31" s="40">
        <v>0</v>
      </c>
      <c r="K31" s="40">
        <v>0</v>
      </c>
    </row>
    <row r="32" spans="1:11" s="207" customFormat="1" ht="15.75" customHeight="1" x14ac:dyDescent="0.25">
      <c r="A32" s="40"/>
      <c r="B32" s="43" t="s">
        <v>107</v>
      </c>
      <c r="C32" s="40">
        <v>5</v>
      </c>
      <c r="D32" s="40">
        <v>0</v>
      </c>
      <c r="E32" s="40">
        <v>0</v>
      </c>
      <c r="F32" s="40">
        <v>0</v>
      </c>
      <c r="G32" s="40">
        <v>0</v>
      </c>
      <c r="H32" s="40">
        <v>0</v>
      </c>
      <c r="I32" s="40">
        <v>0</v>
      </c>
      <c r="J32" s="40">
        <v>0</v>
      </c>
      <c r="K32" s="40">
        <v>0</v>
      </c>
    </row>
    <row r="33" spans="1:11" s="207" customFormat="1" ht="15.75" customHeight="1" x14ac:dyDescent="0.25">
      <c r="A33" s="40"/>
      <c r="B33" s="43" t="s">
        <v>109</v>
      </c>
      <c r="C33" s="40">
        <v>5</v>
      </c>
      <c r="D33" s="40">
        <v>0</v>
      </c>
      <c r="E33" s="40">
        <v>0</v>
      </c>
      <c r="F33" s="40">
        <v>0</v>
      </c>
      <c r="G33" s="40">
        <v>0</v>
      </c>
      <c r="H33" s="40">
        <v>0</v>
      </c>
      <c r="I33" s="40">
        <v>0</v>
      </c>
      <c r="J33" s="40">
        <v>0</v>
      </c>
      <c r="K33" s="40">
        <v>0</v>
      </c>
    </row>
    <row r="34" spans="1:11" s="207" customFormat="1" ht="15.75" customHeight="1" x14ac:dyDescent="0.25">
      <c r="A34" s="40"/>
      <c r="B34" s="43" t="s">
        <v>113</v>
      </c>
      <c r="C34" s="40">
        <v>5</v>
      </c>
      <c r="D34" s="40">
        <v>0</v>
      </c>
      <c r="E34" s="40">
        <v>0</v>
      </c>
      <c r="F34" s="40">
        <v>0</v>
      </c>
      <c r="G34" s="40">
        <v>0</v>
      </c>
      <c r="H34" s="40">
        <v>0</v>
      </c>
      <c r="I34" s="40">
        <v>0</v>
      </c>
      <c r="J34" s="40">
        <v>0</v>
      </c>
      <c r="K34" s="40">
        <v>0</v>
      </c>
    </row>
    <row r="35" spans="1:11" ht="15.75" customHeight="1" x14ac:dyDescent="0.25">
      <c r="A35" s="40">
        <v>4</v>
      </c>
      <c r="B35" s="43" t="s">
        <v>219</v>
      </c>
      <c r="C35" s="40">
        <v>2</v>
      </c>
      <c r="D35" s="40">
        <v>0</v>
      </c>
      <c r="E35" s="40">
        <v>0</v>
      </c>
      <c r="F35" s="40">
        <v>0</v>
      </c>
      <c r="G35" s="40">
        <v>0</v>
      </c>
      <c r="H35" s="40">
        <v>0</v>
      </c>
      <c r="I35" s="40">
        <v>0</v>
      </c>
      <c r="J35" s="40">
        <v>0</v>
      </c>
      <c r="K35" s="40">
        <v>0</v>
      </c>
    </row>
    <row r="36" spans="1:11" ht="15.75" customHeight="1" x14ac:dyDescent="0.25">
      <c r="A36" s="41" t="s">
        <v>220</v>
      </c>
      <c r="B36" s="44" t="s">
        <v>188</v>
      </c>
      <c r="C36" s="41">
        <v>57</v>
      </c>
      <c r="D36" s="41">
        <v>3</v>
      </c>
      <c r="E36" s="41">
        <v>0</v>
      </c>
      <c r="F36" s="41">
        <v>0</v>
      </c>
      <c r="G36" s="41">
        <v>0</v>
      </c>
      <c r="H36" s="41">
        <v>0</v>
      </c>
      <c r="I36" s="41">
        <v>0</v>
      </c>
      <c r="J36" s="41">
        <v>0</v>
      </c>
      <c r="K36" s="41">
        <v>3</v>
      </c>
    </row>
    <row r="37" spans="1:11" ht="15.75" customHeight="1" x14ac:dyDescent="0.25">
      <c r="A37" s="40">
        <v>1</v>
      </c>
      <c r="B37" s="43" t="s">
        <v>221</v>
      </c>
      <c r="C37" s="40">
        <v>160</v>
      </c>
      <c r="D37" s="40">
        <v>28</v>
      </c>
      <c r="E37" s="40">
        <v>28</v>
      </c>
      <c r="F37" s="40">
        <v>69.22</v>
      </c>
      <c r="G37" s="40">
        <v>28</v>
      </c>
      <c r="H37" s="40">
        <v>38.840000000000003</v>
      </c>
      <c r="I37" s="40">
        <v>0</v>
      </c>
      <c r="J37" s="40">
        <v>0</v>
      </c>
      <c r="K37" s="40">
        <v>0</v>
      </c>
    </row>
    <row r="38" spans="1:11" ht="15.75" customHeight="1" x14ac:dyDescent="0.25">
      <c r="A38" s="41" t="s">
        <v>222</v>
      </c>
      <c r="B38" s="44" t="s">
        <v>188</v>
      </c>
      <c r="C38" s="41">
        <v>0</v>
      </c>
      <c r="D38" s="41">
        <v>28</v>
      </c>
      <c r="E38" s="41">
        <v>28</v>
      </c>
      <c r="F38" s="41">
        <v>69.22</v>
      </c>
      <c r="G38" s="41">
        <v>28</v>
      </c>
      <c r="H38" s="41">
        <v>38.840000000000003</v>
      </c>
      <c r="I38" s="41">
        <v>0</v>
      </c>
      <c r="J38" s="41">
        <v>0</v>
      </c>
      <c r="K38" s="41">
        <v>0</v>
      </c>
    </row>
    <row r="39" spans="1:11" ht="15.75" customHeight="1" x14ac:dyDescent="0.25">
      <c r="A39" s="40">
        <v>1</v>
      </c>
      <c r="B39" s="43" t="s">
        <v>117</v>
      </c>
      <c r="C39" s="40">
        <v>210</v>
      </c>
      <c r="D39" s="40">
        <v>16</v>
      </c>
      <c r="E39" s="40">
        <v>0</v>
      </c>
      <c r="F39" s="40">
        <v>0</v>
      </c>
      <c r="G39" s="40">
        <v>0</v>
      </c>
      <c r="H39" s="40">
        <v>0</v>
      </c>
      <c r="I39" s="40">
        <v>13</v>
      </c>
      <c r="J39" s="40">
        <v>0</v>
      </c>
      <c r="K39" s="40">
        <v>3</v>
      </c>
    </row>
    <row r="40" spans="1:11" s="207" customFormat="1" ht="15.75" customHeight="1" x14ac:dyDescent="0.25">
      <c r="A40" s="40">
        <v>2</v>
      </c>
      <c r="B40" s="43" t="s">
        <v>121</v>
      </c>
      <c r="C40" s="40">
        <v>5</v>
      </c>
      <c r="D40" s="40">
        <v>0</v>
      </c>
      <c r="E40" s="40">
        <v>0</v>
      </c>
      <c r="F40" s="40">
        <v>0</v>
      </c>
      <c r="G40" s="40">
        <v>0</v>
      </c>
      <c r="H40" s="40">
        <v>0</v>
      </c>
      <c r="I40" s="40">
        <v>0</v>
      </c>
      <c r="J40" s="40">
        <v>0</v>
      </c>
      <c r="K40" s="40">
        <v>0</v>
      </c>
    </row>
    <row r="41" spans="1:11" s="207" customFormat="1" ht="15.75" customHeight="1" x14ac:dyDescent="0.25">
      <c r="A41" s="40">
        <v>3</v>
      </c>
      <c r="B41" s="43" t="s">
        <v>119</v>
      </c>
      <c r="C41" s="40">
        <v>2</v>
      </c>
      <c r="D41" s="40">
        <v>0</v>
      </c>
      <c r="E41" s="40">
        <v>0</v>
      </c>
      <c r="F41" s="40">
        <v>0</v>
      </c>
      <c r="G41" s="40">
        <v>0</v>
      </c>
      <c r="H41" s="40">
        <v>0</v>
      </c>
      <c r="I41" s="40">
        <v>0</v>
      </c>
      <c r="J41" s="40">
        <v>0</v>
      </c>
      <c r="K41" s="40">
        <v>0</v>
      </c>
    </row>
    <row r="42" spans="1:11" ht="15.75" customHeight="1" x14ac:dyDescent="0.25">
      <c r="A42" s="40">
        <v>4</v>
      </c>
      <c r="B42" s="43" t="s">
        <v>123</v>
      </c>
      <c r="C42" s="40">
        <v>1</v>
      </c>
      <c r="D42" s="40">
        <v>0</v>
      </c>
      <c r="E42" s="40">
        <v>0</v>
      </c>
      <c r="F42" s="40">
        <v>0</v>
      </c>
      <c r="G42" s="40">
        <v>0</v>
      </c>
      <c r="H42" s="40">
        <v>0</v>
      </c>
      <c r="I42" s="40">
        <v>0</v>
      </c>
      <c r="J42" s="40">
        <v>0</v>
      </c>
      <c r="K42" s="40">
        <v>0</v>
      </c>
    </row>
    <row r="43" spans="1:11" s="207" customFormat="1" ht="15.75" customHeight="1" x14ac:dyDescent="0.25">
      <c r="A43" s="41" t="s">
        <v>188</v>
      </c>
      <c r="B43" s="44"/>
      <c r="C43" s="41">
        <v>218</v>
      </c>
      <c r="D43" s="41">
        <f t="shared" ref="D43:K43" si="0">SUM(D39:D42)</f>
        <v>16</v>
      </c>
      <c r="E43" s="41">
        <f t="shared" si="0"/>
        <v>0</v>
      </c>
      <c r="F43" s="41">
        <f t="shared" si="0"/>
        <v>0</v>
      </c>
      <c r="G43" s="41">
        <f t="shared" si="0"/>
        <v>0</v>
      </c>
      <c r="H43" s="41">
        <f t="shared" si="0"/>
        <v>0</v>
      </c>
      <c r="I43" s="41">
        <f t="shared" si="0"/>
        <v>13</v>
      </c>
      <c r="J43" s="41">
        <f t="shared" si="0"/>
        <v>0</v>
      </c>
      <c r="K43" s="41">
        <f t="shared" si="0"/>
        <v>3</v>
      </c>
    </row>
    <row r="44" spans="1:11" ht="15.75" customHeight="1" x14ac:dyDescent="0.25">
      <c r="A44" s="41" t="s">
        <v>224</v>
      </c>
      <c r="B44" s="44" t="s">
        <v>188</v>
      </c>
      <c r="C44" s="41">
        <v>860</v>
      </c>
      <c r="D44" s="41">
        <v>116</v>
      </c>
      <c r="E44" s="41">
        <v>68</v>
      </c>
      <c r="F44" s="41">
        <v>215.28</v>
      </c>
      <c r="G44" s="41">
        <v>68</v>
      </c>
      <c r="H44" s="41">
        <v>171.53</v>
      </c>
      <c r="I44" s="41">
        <v>39</v>
      </c>
      <c r="J44" s="41">
        <v>0</v>
      </c>
      <c r="K44" s="41">
        <v>11</v>
      </c>
    </row>
    <row r="45" spans="1:11" x14ac:dyDescent="0.25">
      <c r="A45" s="256">
        <v>28</v>
      </c>
      <c r="B45" s="256"/>
      <c r="C45" s="256"/>
      <c r="D45" s="256"/>
      <c r="E45" s="256"/>
      <c r="F45" s="256"/>
      <c r="G45" s="256"/>
      <c r="H45" s="256"/>
      <c r="I45" s="256"/>
      <c r="J45" s="256"/>
      <c r="K45" s="256"/>
    </row>
    <row r="46" spans="1:11" x14ac:dyDescent="0.25">
      <c r="A46" s="257"/>
      <c r="B46" s="257"/>
      <c r="C46" s="257"/>
      <c r="D46" s="257"/>
      <c r="E46" s="257"/>
      <c r="F46" s="257"/>
      <c r="G46" s="257"/>
      <c r="H46" s="257"/>
      <c r="I46" s="257"/>
      <c r="J46" s="257"/>
      <c r="K46" s="257"/>
    </row>
    <row r="47" spans="1:11" x14ac:dyDescent="0.25">
      <c r="A47" s="257"/>
      <c r="B47" s="257"/>
      <c r="C47" s="257"/>
      <c r="D47" s="257"/>
      <c r="E47" s="257"/>
      <c r="F47" s="257"/>
      <c r="G47" s="257"/>
      <c r="H47" s="257"/>
      <c r="I47" s="257"/>
      <c r="J47" s="257"/>
      <c r="K47" s="257"/>
    </row>
  </sheetData>
  <mergeCells count="3">
    <mergeCell ref="A2:K2"/>
    <mergeCell ref="A3:K3"/>
    <mergeCell ref="A45:K47"/>
  </mergeCells>
  <pageMargins left="0.7" right="0.7" top="0.75" bottom="0.75" header="0.3" footer="0.3"/>
  <pageSetup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5"/>
  <sheetViews>
    <sheetView topLeftCell="A16" workbookViewId="0">
      <selection activeCell="T5" sqref="T5:T32"/>
    </sheetView>
  </sheetViews>
  <sheetFormatPr defaultRowHeight="15" x14ac:dyDescent="0.25"/>
  <cols>
    <col min="1" max="1" width="7.28515625" bestFit="1" customWidth="1"/>
    <col min="2" max="2" width="10.140625" bestFit="1" customWidth="1"/>
    <col min="3" max="3" width="6.5703125" bestFit="1" customWidth="1"/>
    <col min="4" max="4" width="8.28515625" bestFit="1" customWidth="1"/>
    <col min="5" max="5" width="8.140625" bestFit="1" customWidth="1"/>
    <col min="6" max="6" width="8.28515625" bestFit="1" customWidth="1"/>
    <col min="7" max="7" width="8.140625" bestFit="1" customWidth="1"/>
    <col min="8" max="8" width="8.28515625" bestFit="1" customWidth="1"/>
    <col min="9" max="9" width="8.140625" bestFit="1" customWidth="1"/>
    <col min="10" max="10" width="8.28515625" bestFit="1" customWidth="1"/>
    <col min="11" max="11" width="8.140625" bestFit="1" customWidth="1"/>
    <col min="12" max="19" width="10.5703125" bestFit="1" customWidth="1"/>
  </cols>
  <sheetData>
    <row r="2" spans="1:21" ht="21" customHeight="1" x14ac:dyDescent="0.25">
      <c r="A2" s="272" t="s">
        <v>907</v>
      </c>
      <c r="B2" s="273"/>
      <c r="C2" s="273"/>
      <c r="D2" s="273"/>
      <c r="E2" s="273"/>
      <c r="F2" s="273"/>
      <c r="G2" s="273"/>
      <c r="H2" s="273"/>
      <c r="I2" s="273"/>
      <c r="J2" s="273"/>
      <c r="K2" s="273"/>
      <c r="L2" s="273"/>
      <c r="M2" s="273"/>
      <c r="N2" s="273"/>
      <c r="O2" s="273"/>
      <c r="P2" s="273"/>
      <c r="Q2" s="273"/>
      <c r="R2" s="273"/>
      <c r="S2" s="273"/>
    </row>
    <row r="3" spans="1:21" x14ac:dyDescent="0.25">
      <c r="A3" s="275" t="s">
        <v>231</v>
      </c>
      <c r="B3" s="276"/>
      <c r="C3" s="276"/>
      <c r="D3" s="276"/>
      <c r="E3" s="276"/>
      <c r="F3" s="276"/>
      <c r="G3" s="276"/>
      <c r="H3" s="276"/>
      <c r="I3" s="276"/>
      <c r="J3" s="276"/>
      <c r="K3" s="276"/>
      <c r="L3" s="276"/>
      <c r="M3" s="276"/>
      <c r="N3" s="276"/>
      <c r="O3" s="276"/>
      <c r="P3" s="276"/>
      <c r="Q3" s="276"/>
      <c r="R3" s="276"/>
      <c r="S3" s="276"/>
    </row>
    <row r="4" spans="1:21" ht="116.25" customHeight="1" x14ac:dyDescent="0.25">
      <c r="A4" s="39" t="s">
        <v>129</v>
      </c>
      <c r="B4" s="39" t="s">
        <v>204</v>
      </c>
      <c r="C4" s="39" t="s">
        <v>298</v>
      </c>
      <c r="D4" s="39" t="s">
        <v>311</v>
      </c>
      <c r="E4" s="39" t="s">
        <v>312</v>
      </c>
      <c r="F4" s="39" t="s">
        <v>313</v>
      </c>
      <c r="G4" s="39" t="s">
        <v>314</v>
      </c>
      <c r="H4" s="39" t="s">
        <v>315</v>
      </c>
      <c r="I4" s="39" t="s">
        <v>316</v>
      </c>
      <c r="J4" s="39" t="s">
        <v>317</v>
      </c>
      <c r="K4" s="39" t="s">
        <v>318</v>
      </c>
      <c r="L4" s="39" t="s">
        <v>319</v>
      </c>
      <c r="M4" s="39" t="s">
        <v>320</v>
      </c>
      <c r="N4" s="39" t="s">
        <v>321</v>
      </c>
      <c r="O4" s="39" t="s">
        <v>322</v>
      </c>
      <c r="P4" s="39" t="s">
        <v>323</v>
      </c>
      <c r="Q4" s="39" t="s">
        <v>324</v>
      </c>
      <c r="R4" s="39" t="s">
        <v>325</v>
      </c>
      <c r="S4" s="39" t="s">
        <v>326</v>
      </c>
    </row>
    <row r="5" spans="1:21" ht="17.25" customHeight="1" x14ac:dyDescent="0.25">
      <c r="A5" s="40">
        <v>1</v>
      </c>
      <c r="B5" s="43" t="s">
        <v>55</v>
      </c>
      <c r="C5" s="40">
        <v>6</v>
      </c>
      <c r="D5" s="40">
        <v>0</v>
      </c>
      <c r="E5" s="40">
        <v>0</v>
      </c>
      <c r="F5" s="40">
        <v>0</v>
      </c>
      <c r="G5" s="40">
        <v>0</v>
      </c>
      <c r="H5" s="40">
        <v>0</v>
      </c>
      <c r="I5" s="40">
        <v>0</v>
      </c>
      <c r="J5" s="40">
        <v>0</v>
      </c>
      <c r="K5" s="40">
        <v>0</v>
      </c>
      <c r="L5" s="40">
        <v>0</v>
      </c>
      <c r="M5" s="40">
        <v>0</v>
      </c>
      <c r="N5" s="40">
        <v>0</v>
      </c>
      <c r="O5" s="40">
        <v>0</v>
      </c>
      <c r="P5" s="40">
        <v>0</v>
      </c>
      <c r="Q5" s="40">
        <v>0</v>
      </c>
      <c r="R5" s="40">
        <v>0</v>
      </c>
      <c r="S5" s="40">
        <v>0</v>
      </c>
      <c r="U5">
        <v>6</v>
      </c>
    </row>
    <row r="6" spans="1:21" ht="17.25" customHeight="1" x14ac:dyDescent="0.25">
      <c r="A6" s="40">
        <v>2</v>
      </c>
      <c r="B6" s="43" t="s">
        <v>65</v>
      </c>
      <c r="C6" s="40">
        <v>6</v>
      </c>
      <c r="D6" s="40">
        <v>0</v>
      </c>
      <c r="E6" s="40">
        <v>0</v>
      </c>
      <c r="F6" s="40">
        <v>0</v>
      </c>
      <c r="G6" s="40">
        <v>0</v>
      </c>
      <c r="H6" s="40">
        <v>0</v>
      </c>
      <c r="I6" s="40">
        <v>0</v>
      </c>
      <c r="J6" s="40">
        <v>0</v>
      </c>
      <c r="K6" s="40">
        <v>0</v>
      </c>
      <c r="L6" s="40">
        <v>0</v>
      </c>
      <c r="M6" s="40">
        <v>0</v>
      </c>
      <c r="N6" s="40">
        <v>0</v>
      </c>
      <c r="O6" s="40">
        <v>0</v>
      </c>
      <c r="P6" s="40">
        <v>0</v>
      </c>
      <c r="Q6" s="40">
        <v>0</v>
      </c>
      <c r="R6" s="40">
        <v>0</v>
      </c>
      <c r="S6" s="40">
        <v>0</v>
      </c>
      <c r="U6">
        <v>6</v>
      </c>
    </row>
    <row r="7" spans="1:21" ht="17.25" customHeight="1" x14ac:dyDescent="0.25">
      <c r="A7" s="40">
        <v>3</v>
      </c>
      <c r="B7" s="43" t="s">
        <v>69</v>
      </c>
      <c r="C7" s="40">
        <v>55</v>
      </c>
      <c r="D7" s="40">
        <v>0</v>
      </c>
      <c r="E7" s="40">
        <v>0</v>
      </c>
      <c r="F7" s="40">
        <v>0</v>
      </c>
      <c r="G7" s="40">
        <v>0</v>
      </c>
      <c r="H7" s="40">
        <v>0</v>
      </c>
      <c r="I7" s="40">
        <v>0</v>
      </c>
      <c r="J7" s="40">
        <v>0</v>
      </c>
      <c r="K7" s="40">
        <v>0</v>
      </c>
      <c r="L7" s="40">
        <v>0</v>
      </c>
      <c r="M7" s="40">
        <v>0</v>
      </c>
      <c r="N7" s="40">
        <v>0</v>
      </c>
      <c r="O7" s="40">
        <v>0</v>
      </c>
      <c r="P7" s="40">
        <v>0</v>
      </c>
      <c r="Q7" s="40">
        <v>0</v>
      </c>
      <c r="R7" s="40">
        <v>0</v>
      </c>
      <c r="S7" s="40">
        <v>0</v>
      </c>
      <c r="U7">
        <v>19</v>
      </c>
    </row>
    <row r="8" spans="1:21" ht="17.25" customHeight="1" x14ac:dyDescent="0.25">
      <c r="A8" s="40">
        <v>4</v>
      </c>
      <c r="B8" s="43" t="s">
        <v>77</v>
      </c>
      <c r="C8" s="40">
        <v>12</v>
      </c>
      <c r="D8" s="40">
        <v>0</v>
      </c>
      <c r="E8" s="40">
        <v>0</v>
      </c>
      <c r="F8" s="40">
        <v>0</v>
      </c>
      <c r="G8" s="40">
        <v>0</v>
      </c>
      <c r="H8" s="40">
        <v>5</v>
      </c>
      <c r="I8" s="40">
        <v>6.68</v>
      </c>
      <c r="J8" s="40">
        <v>5</v>
      </c>
      <c r="K8" s="40">
        <v>6.68</v>
      </c>
      <c r="L8" s="40">
        <v>71</v>
      </c>
      <c r="M8" s="40">
        <v>1.42</v>
      </c>
      <c r="N8" s="40">
        <v>0</v>
      </c>
      <c r="O8" s="40">
        <v>0</v>
      </c>
      <c r="P8" s="40">
        <v>0</v>
      </c>
      <c r="Q8" s="40">
        <v>0</v>
      </c>
      <c r="R8" s="40">
        <v>0</v>
      </c>
      <c r="S8" s="40">
        <v>0</v>
      </c>
      <c r="U8">
        <v>6</v>
      </c>
    </row>
    <row r="9" spans="1:21" ht="17.25" customHeight="1" x14ac:dyDescent="0.25">
      <c r="A9" s="40">
        <v>5</v>
      </c>
      <c r="B9" s="43" t="s">
        <v>79</v>
      </c>
      <c r="C9" s="40">
        <v>12</v>
      </c>
      <c r="D9" s="40">
        <v>0</v>
      </c>
      <c r="E9" s="40">
        <v>0</v>
      </c>
      <c r="F9" s="40">
        <v>0</v>
      </c>
      <c r="G9" s="40">
        <v>0</v>
      </c>
      <c r="H9" s="40">
        <v>0</v>
      </c>
      <c r="I9" s="40">
        <v>0</v>
      </c>
      <c r="J9" s="40">
        <v>0</v>
      </c>
      <c r="K9" s="40">
        <v>0</v>
      </c>
      <c r="L9" s="40">
        <v>0</v>
      </c>
      <c r="M9" s="40">
        <v>0</v>
      </c>
      <c r="N9" s="40">
        <v>0</v>
      </c>
      <c r="O9" s="40">
        <v>0</v>
      </c>
      <c r="P9" s="40">
        <v>0</v>
      </c>
      <c r="Q9" s="40">
        <v>0</v>
      </c>
      <c r="R9" s="40">
        <v>0</v>
      </c>
      <c r="S9" s="40">
        <v>0</v>
      </c>
      <c r="U9">
        <v>37</v>
      </c>
    </row>
    <row r="10" spans="1:21" ht="17.25" customHeight="1" x14ac:dyDescent="0.25">
      <c r="A10" s="40">
        <v>6</v>
      </c>
      <c r="B10" s="43" t="s">
        <v>81</v>
      </c>
      <c r="C10" s="40">
        <v>6</v>
      </c>
      <c r="D10" s="40">
        <v>0</v>
      </c>
      <c r="E10" s="40">
        <v>0</v>
      </c>
      <c r="F10" s="40">
        <v>0</v>
      </c>
      <c r="G10" s="40">
        <v>0</v>
      </c>
      <c r="H10" s="40">
        <v>0</v>
      </c>
      <c r="I10" s="40">
        <v>0</v>
      </c>
      <c r="J10" s="40">
        <v>0</v>
      </c>
      <c r="K10" s="40">
        <v>0</v>
      </c>
      <c r="L10" s="40">
        <v>0</v>
      </c>
      <c r="M10" s="40">
        <v>0</v>
      </c>
      <c r="N10" s="40">
        <v>0</v>
      </c>
      <c r="O10" s="40">
        <v>0</v>
      </c>
      <c r="P10" s="40">
        <v>0</v>
      </c>
      <c r="Q10" s="40">
        <v>0</v>
      </c>
      <c r="R10" s="40">
        <v>0</v>
      </c>
      <c r="S10" s="40">
        <v>0</v>
      </c>
      <c r="U10">
        <v>55</v>
      </c>
    </row>
    <row r="11" spans="1:21" ht="17.25" customHeight="1" x14ac:dyDescent="0.25">
      <c r="A11" s="40">
        <v>7</v>
      </c>
      <c r="B11" s="43" t="s">
        <v>83</v>
      </c>
      <c r="C11" s="40">
        <v>43</v>
      </c>
      <c r="D11" s="40">
        <v>5</v>
      </c>
      <c r="E11" s="40">
        <v>2.7</v>
      </c>
      <c r="F11" s="40">
        <v>0</v>
      </c>
      <c r="G11" s="40">
        <v>0</v>
      </c>
      <c r="H11" s="40">
        <v>1</v>
      </c>
      <c r="I11" s="40">
        <v>0.25</v>
      </c>
      <c r="J11" s="40">
        <v>1</v>
      </c>
      <c r="K11" s="40">
        <v>0.25</v>
      </c>
      <c r="L11" s="40">
        <v>34</v>
      </c>
      <c r="M11" s="40">
        <v>21.6</v>
      </c>
      <c r="N11" s="40">
        <v>0</v>
      </c>
      <c r="O11" s="40">
        <v>0</v>
      </c>
      <c r="P11" s="40">
        <v>2</v>
      </c>
      <c r="Q11" s="40">
        <v>4.75</v>
      </c>
      <c r="R11" s="40">
        <v>2</v>
      </c>
      <c r="S11" s="40">
        <v>4.75</v>
      </c>
      <c r="U11">
        <v>12</v>
      </c>
    </row>
    <row r="12" spans="1:21" ht="17.25" customHeight="1" x14ac:dyDescent="0.25">
      <c r="A12" s="40">
        <v>8</v>
      </c>
      <c r="B12" s="43" t="s">
        <v>216</v>
      </c>
      <c r="C12" s="40">
        <v>6</v>
      </c>
      <c r="D12" s="40">
        <v>0</v>
      </c>
      <c r="E12" s="40">
        <v>0</v>
      </c>
      <c r="F12" s="40">
        <v>0</v>
      </c>
      <c r="G12" s="40">
        <v>0</v>
      </c>
      <c r="H12" s="40">
        <v>0</v>
      </c>
      <c r="I12" s="40">
        <v>0</v>
      </c>
      <c r="J12" s="40">
        <v>0</v>
      </c>
      <c r="K12" s="40">
        <v>0</v>
      </c>
      <c r="L12" s="40">
        <v>0</v>
      </c>
      <c r="M12" s="40">
        <v>0</v>
      </c>
      <c r="N12" s="40">
        <v>0</v>
      </c>
      <c r="O12" s="40">
        <v>0</v>
      </c>
      <c r="P12" s="40">
        <v>0</v>
      </c>
      <c r="Q12" s="40">
        <v>0</v>
      </c>
      <c r="R12" s="40">
        <v>0</v>
      </c>
      <c r="S12" s="40">
        <v>0</v>
      </c>
      <c r="U12">
        <v>6</v>
      </c>
    </row>
    <row r="13" spans="1:21" ht="17.25" customHeight="1" x14ac:dyDescent="0.25">
      <c r="A13" s="40">
        <v>9</v>
      </c>
      <c r="B13" s="43" t="s">
        <v>87</v>
      </c>
      <c r="C13" s="40">
        <v>176</v>
      </c>
      <c r="D13" s="40">
        <v>20</v>
      </c>
      <c r="E13" s="40">
        <v>0.8</v>
      </c>
      <c r="F13" s="40">
        <v>1</v>
      </c>
      <c r="G13" s="40">
        <v>0.5</v>
      </c>
      <c r="H13" s="40">
        <v>46</v>
      </c>
      <c r="I13" s="40">
        <v>21.66</v>
      </c>
      <c r="J13" s="40">
        <v>47</v>
      </c>
      <c r="K13" s="40">
        <v>22.16</v>
      </c>
      <c r="L13" s="40">
        <v>612</v>
      </c>
      <c r="M13" s="40">
        <v>12.24</v>
      </c>
      <c r="N13" s="40">
        <v>8</v>
      </c>
      <c r="O13" s="40">
        <v>1.55</v>
      </c>
      <c r="P13" s="40">
        <v>348</v>
      </c>
      <c r="Q13" s="40">
        <v>97.91</v>
      </c>
      <c r="R13" s="40">
        <v>356</v>
      </c>
      <c r="S13" s="40">
        <v>99.46</v>
      </c>
      <c r="U13">
        <v>43</v>
      </c>
    </row>
    <row r="14" spans="1:21" ht="17.25" customHeight="1" x14ac:dyDescent="0.25">
      <c r="A14" s="40">
        <v>10</v>
      </c>
      <c r="B14" s="43" t="s">
        <v>89</v>
      </c>
      <c r="C14" s="40">
        <v>18</v>
      </c>
      <c r="D14" s="40">
        <v>0</v>
      </c>
      <c r="E14" s="40">
        <v>0</v>
      </c>
      <c r="F14" s="40">
        <v>0</v>
      </c>
      <c r="G14" s="40">
        <v>0</v>
      </c>
      <c r="H14" s="40">
        <v>0</v>
      </c>
      <c r="I14" s="40">
        <v>0</v>
      </c>
      <c r="J14" s="40">
        <v>0</v>
      </c>
      <c r="K14" s="40">
        <v>0</v>
      </c>
      <c r="L14" s="40">
        <v>0</v>
      </c>
      <c r="M14" s="40">
        <v>0</v>
      </c>
      <c r="N14" s="40">
        <v>0</v>
      </c>
      <c r="O14" s="40">
        <v>0</v>
      </c>
      <c r="P14" s="40">
        <v>0</v>
      </c>
      <c r="Q14" s="40">
        <v>0</v>
      </c>
      <c r="R14" s="40">
        <v>0</v>
      </c>
      <c r="S14" s="40">
        <v>0</v>
      </c>
      <c r="U14">
        <v>6</v>
      </c>
    </row>
    <row r="15" spans="1:21" ht="17.25" customHeight="1" x14ac:dyDescent="0.25">
      <c r="A15" s="40">
        <v>11</v>
      </c>
      <c r="B15" s="43" t="s">
        <v>91</v>
      </c>
      <c r="C15" s="40">
        <v>36</v>
      </c>
      <c r="D15" s="40">
        <v>0</v>
      </c>
      <c r="E15" s="40">
        <v>0</v>
      </c>
      <c r="F15" s="40">
        <v>0</v>
      </c>
      <c r="G15" s="40">
        <v>0</v>
      </c>
      <c r="H15" s="40">
        <v>0</v>
      </c>
      <c r="I15" s="40">
        <v>0</v>
      </c>
      <c r="J15" s="40">
        <v>0</v>
      </c>
      <c r="K15" s="40">
        <v>0</v>
      </c>
      <c r="L15" s="40">
        <v>26</v>
      </c>
      <c r="M15" s="40">
        <v>1.08</v>
      </c>
      <c r="N15" s="40">
        <v>0</v>
      </c>
      <c r="O15" s="40">
        <v>0</v>
      </c>
      <c r="P15" s="40">
        <v>12</v>
      </c>
      <c r="Q15" s="40">
        <v>5.66</v>
      </c>
      <c r="R15" s="40">
        <v>12</v>
      </c>
      <c r="S15" s="40">
        <v>5.66</v>
      </c>
      <c r="U15">
        <v>176</v>
      </c>
    </row>
    <row r="16" spans="1:21" ht="17.25" customHeight="1" x14ac:dyDescent="0.25">
      <c r="A16" s="40">
        <v>12</v>
      </c>
      <c r="B16" s="43" t="s">
        <v>93</v>
      </c>
      <c r="C16" s="40">
        <v>18</v>
      </c>
      <c r="D16" s="40">
        <v>0</v>
      </c>
      <c r="E16" s="40">
        <v>0</v>
      </c>
      <c r="F16" s="40">
        <v>0</v>
      </c>
      <c r="G16" s="40">
        <v>0</v>
      </c>
      <c r="H16" s="40">
        <v>4</v>
      </c>
      <c r="I16" s="40">
        <v>0.04</v>
      </c>
      <c r="J16" s="40">
        <v>4</v>
      </c>
      <c r="K16" s="40">
        <v>0.04</v>
      </c>
      <c r="L16" s="40">
        <v>0</v>
      </c>
      <c r="M16" s="40">
        <v>0</v>
      </c>
      <c r="N16" s="40">
        <v>0</v>
      </c>
      <c r="O16" s="40">
        <v>0</v>
      </c>
      <c r="P16" s="40">
        <v>68</v>
      </c>
      <c r="Q16" s="40">
        <v>39.81</v>
      </c>
      <c r="R16" s="40">
        <v>68</v>
      </c>
      <c r="S16" s="40">
        <v>39.81</v>
      </c>
      <c r="U16">
        <v>18</v>
      </c>
    </row>
    <row r="17" spans="1:21" ht="17.25" customHeight="1" x14ac:dyDescent="0.25">
      <c r="A17" s="40">
        <v>13</v>
      </c>
      <c r="B17" s="43" t="s">
        <v>217</v>
      </c>
      <c r="C17" s="40">
        <v>18</v>
      </c>
      <c r="D17" s="40">
        <v>0</v>
      </c>
      <c r="E17" s="40">
        <v>0</v>
      </c>
      <c r="F17" s="40">
        <v>0</v>
      </c>
      <c r="G17" s="40">
        <v>0</v>
      </c>
      <c r="H17" s="40">
        <v>0</v>
      </c>
      <c r="I17" s="40">
        <v>0</v>
      </c>
      <c r="J17" s="40">
        <v>0</v>
      </c>
      <c r="K17" s="40">
        <v>0</v>
      </c>
      <c r="L17" s="40">
        <v>0</v>
      </c>
      <c r="M17" s="40">
        <v>0</v>
      </c>
      <c r="N17" s="40">
        <v>0</v>
      </c>
      <c r="O17" s="40">
        <v>0</v>
      </c>
      <c r="P17" s="40">
        <v>0</v>
      </c>
      <c r="Q17" s="40">
        <v>0</v>
      </c>
      <c r="R17" s="40">
        <v>0</v>
      </c>
      <c r="S17" s="40">
        <v>0</v>
      </c>
      <c r="U17">
        <v>36</v>
      </c>
    </row>
    <row r="18" spans="1:21" ht="17.25" customHeight="1" x14ac:dyDescent="0.25">
      <c r="A18" s="41" t="s">
        <v>218</v>
      </c>
      <c r="B18" s="44" t="s">
        <v>188</v>
      </c>
      <c r="C18" s="41">
        <v>412</v>
      </c>
      <c r="D18" s="41">
        <v>25</v>
      </c>
      <c r="E18" s="41">
        <v>3.5</v>
      </c>
      <c r="F18" s="41">
        <v>1</v>
      </c>
      <c r="G18" s="41">
        <v>0.5</v>
      </c>
      <c r="H18" s="41">
        <v>56</v>
      </c>
      <c r="I18" s="41">
        <v>28.63</v>
      </c>
      <c r="J18" s="41">
        <v>57</v>
      </c>
      <c r="K18" s="41">
        <v>29.13</v>
      </c>
      <c r="L18" s="41">
        <v>743</v>
      </c>
      <c r="M18" s="41">
        <v>36.340000000000003</v>
      </c>
      <c r="N18" s="41">
        <v>8</v>
      </c>
      <c r="O18" s="41">
        <v>1.55</v>
      </c>
      <c r="P18" s="41">
        <v>430</v>
      </c>
      <c r="Q18" s="41">
        <v>148.13</v>
      </c>
      <c r="R18" s="41">
        <v>438</v>
      </c>
      <c r="S18" s="41">
        <v>149.68</v>
      </c>
      <c r="U18">
        <v>18</v>
      </c>
    </row>
    <row r="19" spans="1:21" ht="17.25" customHeight="1" x14ac:dyDescent="0.25">
      <c r="A19" s="40">
        <v>1</v>
      </c>
      <c r="B19" s="43" t="s">
        <v>103</v>
      </c>
      <c r="C19" s="40">
        <v>73</v>
      </c>
      <c r="D19" s="40">
        <v>0</v>
      </c>
      <c r="E19" s="40">
        <v>0</v>
      </c>
      <c r="F19" s="40">
        <v>0</v>
      </c>
      <c r="G19" s="40">
        <v>0</v>
      </c>
      <c r="H19" s="40">
        <v>0</v>
      </c>
      <c r="I19" s="40">
        <v>0</v>
      </c>
      <c r="J19" s="40">
        <v>0</v>
      </c>
      <c r="K19" s="40">
        <v>0</v>
      </c>
      <c r="L19" s="40">
        <v>0</v>
      </c>
      <c r="M19" s="40">
        <v>0</v>
      </c>
      <c r="N19" s="40">
        <v>0</v>
      </c>
      <c r="O19" s="40">
        <v>0</v>
      </c>
      <c r="P19" s="40">
        <v>0</v>
      </c>
      <c r="Q19" s="40">
        <v>0</v>
      </c>
      <c r="R19" s="40">
        <v>0</v>
      </c>
      <c r="S19" s="40">
        <v>0</v>
      </c>
      <c r="U19">
        <v>18</v>
      </c>
    </row>
    <row r="20" spans="1:21" ht="17.25" customHeight="1" x14ac:dyDescent="0.25">
      <c r="A20" s="40">
        <v>2</v>
      </c>
      <c r="B20" s="43" t="s">
        <v>101</v>
      </c>
      <c r="C20" s="40">
        <v>12</v>
      </c>
      <c r="D20" s="40">
        <v>0</v>
      </c>
      <c r="E20" s="40">
        <v>0</v>
      </c>
      <c r="F20" s="40">
        <v>0</v>
      </c>
      <c r="G20" s="40">
        <v>0</v>
      </c>
      <c r="H20" s="40">
        <v>0</v>
      </c>
      <c r="I20" s="40">
        <v>0</v>
      </c>
      <c r="J20" s="40">
        <v>0</v>
      </c>
      <c r="K20" s="40">
        <v>0</v>
      </c>
      <c r="L20" s="40">
        <v>1</v>
      </c>
      <c r="M20" s="40">
        <v>0.01</v>
      </c>
      <c r="N20" s="40">
        <v>0</v>
      </c>
      <c r="O20" s="40">
        <v>0</v>
      </c>
      <c r="P20" s="40">
        <v>0</v>
      </c>
      <c r="Q20" s="40">
        <v>0</v>
      </c>
      <c r="R20" s="40">
        <v>0</v>
      </c>
      <c r="S20" s="40">
        <v>0</v>
      </c>
      <c r="U20">
        <v>462</v>
      </c>
    </row>
    <row r="21" spans="1:21" ht="17.25" customHeight="1" x14ac:dyDescent="0.25">
      <c r="A21" s="40">
        <v>3</v>
      </c>
      <c r="B21" s="43" t="s">
        <v>107</v>
      </c>
      <c r="C21" s="40">
        <v>6</v>
      </c>
      <c r="D21" s="40">
        <v>0</v>
      </c>
      <c r="E21" s="40">
        <v>0</v>
      </c>
      <c r="F21" s="40">
        <v>0</v>
      </c>
      <c r="G21" s="40">
        <v>0</v>
      </c>
      <c r="H21" s="40">
        <v>0</v>
      </c>
      <c r="I21" s="40">
        <v>0</v>
      </c>
      <c r="J21" s="40">
        <v>0</v>
      </c>
      <c r="K21" s="40">
        <v>0</v>
      </c>
      <c r="L21" s="40">
        <v>0</v>
      </c>
      <c r="M21" s="40">
        <v>0</v>
      </c>
      <c r="N21" s="40">
        <v>0</v>
      </c>
      <c r="O21" s="40">
        <v>0</v>
      </c>
      <c r="P21" s="40">
        <v>0</v>
      </c>
      <c r="Q21" s="40">
        <v>0</v>
      </c>
      <c r="R21" s="40">
        <v>0</v>
      </c>
      <c r="S21" s="40">
        <v>0</v>
      </c>
      <c r="U21">
        <v>73</v>
      </c>
    </row>
    <row r="22" spans="1:21" s="165" customFormat="1" ht="17.25" customHeight="1" x14ac:dyDescent="0.25">
      <c r="A22" s="40"/>
      <c r="B22" s="43" t="s">
        <v>99</v>
      </c>
      <c r="C22" s="40">
        <v>43</v>
      </c>
      <c r="D22" s="40">
        <v>0</v>
      </c>
      <c r="E22" s="40">
        <v>0</v>
      </c>
      <c r="F22" s="40">
        <v>0</v>
      </c>
      <c r="G22" s="40">
        <v>0</v>
      </c>
      <c r="H22" s="40">
        <v>0</v>
      </c>
      <c r="I22" s="40">
        <v>0</v>
      </c>
      <c r="J22" s="40">
        <v>0</v>
      </c>
      <c r="K22" s="40">
        <v>0</v>
      </c>
      <c r="L22" s="40">
        <v>0</v>
      </c>
      <c r="M22" s="40">
        <v>0</v>
      </c>
      <c r="N22" s="40">
        <v>0</v>
      </c>
      <c r="O22" s="40">
        <v>0</v>
      </c>
      <c r="P22" s="40">
        <v>0</v>
      </c>
      <c r="Q22" s="40">
        <v>0</v>
      </c>
      <c r="R22" s="40">
        <v>0</v>
      </c>
      <c r="S22" s="40">
        <v>0</v>
      </c>
      <c r="U22" s="165">
        <v>12</v>
      </c>
    </row>
    <row r="23" spans="1:21" s="165" customFormat="1" ht="17.25" customHeight="1" x14ac:dyDescent="0.25">
      <c r="A23" s="40"/>
      <c r="B23" s="43" t="s">
        <v>111</v>
      </c>
      <c r="C23" s="40">
        <v>6</v>
      </c>
      <c r="D23" s="40">
        <v>0</v>
      </c>
      <c r="E23" s="40">
        <v>0</v>
      </c>
      <c r="F23" s="40">
        <v>0</v>
      </c>
      <c r="G23" s="40">
        <v>0</v>
      </c>
      <c r="H23" s="40">
        <v>0</v>
      </c>
      <c r="I23" s="40">
        <v>0</v>
      </c>
      <c r="J23" s="40">
        <v>0</v>
      </c>
      <c r="K23" s="40">
        <v>0</v>
      </c>
      <c r="L23" s="40">
        <v>0</v>
      </c>
      <c r="M23" s="40">
        <v>0</v>
      </c>
      <c r="N23" s="40">
        <v>0</v>
      </c>
      <c r="O23" s="40">
        <v>0</v>
      </c>
      <c r="P23" s="40">
        <v>0</v>
      </c>
      <c r="Q23" s="40">
        <v>0</v>
      </c>
      <c r="R23" s="40">
        <v>0</v>
      </c>
      <c r="S23" s="40">
        <v>0</v>
      </c>
      <c r="U23" s="165">
        <v>43</v>
      </c>
    </row>
    <row r="24" spans="1:21" ht="17.25" customHeight="1" x14ac:dyDescent="0.25">
      <c r="A24" s="40">
        <v>4</v>
      </c>
      <c r="B24" s="43" t="s">
        <v>219</v>
      </c>
      <c r="C24" s="40">
        <v>6</v>
      </c>
      <c r="D24" s="40">
        <v>0</v>
      </c>
      <c r="E24" s="40">
        <v>0</v>
      </c>
      <c r="F24" s="40">
        <v>0</v>
      </c>
      <c r="G24" s="40">
        <v>0</v>
      </c>
      <c r="H24" s="40">
        <v>0</v>
      </c>
      <c r="I24" s="40">
        <v>0</v>
      </c>
      <c r="J24" s="40">
        <v>0</v>
      </c>
      <c r="K24" s="40">
        <v>0</v>
      </c>
      <c r="L24" s="40">
        <v>0</v>
      </c>
      <c r="M24" s="40">
        <v>0</v>
      </c>
      <c r="N24" s="40">
        <v>0</v>
      </c>
      <c r="O24" s="40">
        <v>0</v>
      </c>
      <c r="P24" s="40">
        <v>0</v>
      </c>
      <c r="Q24" s="40">
        <v>0</v>
      </c>
      <c r="R24" s="40">
        <v>0</v>
      </c>
      <c r="S24" s="40">
        <v>0</v>
      </c>
      <c r="U24">
        <v>6</v>
      </c>
    </row>
    <row r="25" spans="1:21" ht="17.25" customHeight="1" x14ac:dyDescent="0.25">
      <c r="A25" s="41" t="s">
        <v>220</v>
      </c>
      <c r="B25" s="44" t="s">
        <v>188</v>
      </c>
      <c r="C25" s="41">
        <v>146</v>
      </c>
      <c r="D25" s="41">
        <v>0</v>
      </c>
      <c r="E25" s="41">
        <v>0</v>
      </c>
      <c r="F25" s="41">
        <v>0</v>
      </c>
      <c r="G25" s="41">
        <v>0</v>
      </c>
      <c r="H25" s="41">
        <v>0</v>
      </c>
      <c r="I25" s="41">
        <v>0</v>
      </c>
      <c r="J25" s="41">
        <v>0</v>
      </c>
      <c r="K25" s="41">
        <v>0</v>
      </c>
      <c r="L25" s="41">
        <v>1</v>
      </c>
      <c r="M25" s="41">
        <v>0.01</v>
      </c>
      <c r="N25" s="41">
        <v>0</v>
      </c>
      <c r="O25" s="41">
        <v>0</v>
      </c>
      <c r="P25" s="41">
        <v>0</v>
      </c>
      <c r="Q25" s="41">
        <v>0</v>
      </c>
      <c r="R25" s="41">
        <v>0</v>
      </c>
      <c r="S25" s="41">
        <v>0</v>
      </c>
      <c r="U25">
        <v>134</v>
      </c>
    </row>
    <row r="26" spans="1:21" ht="17.25" customHeight="1" x14ac:dyDescent="0.25">
      <c r="A26" s="40">
        <v>1</v>
      </c>
      <c r="B26" s="43" t="s">
        <v>221</v>
      </c>
      <c r="C26" s="40">
        <v>128</v>
      </c>
      <c r="D26" s="40">
        <v>839</v>
      </c>
      <c r="E26" s="40">
        <v>22.63</v>
      </c>
      <c r="F26" s="40">
        <v>64</v>
      </c>
      <c r="G26" s="40">
        <v>47.15</v>
      </c>
      <c r="H26" s="40">
        <v>291</v>
      </c>
      <c r="I26" s="40">
        <v>405.34</v>
      </c>
      <c r="J26" s="40">
        <v>355</v>
      </c>
      <c r="K26" s="40">
        <v>452.49</v>
      </c>
      <c r="L26" s="40">
        <v>4622</v>
      </c>
      <c r="M26" s="40">
        <v>644.58000000000004</v>
      </c>
      <c r="N26" s="40">
        <v>359</v>
      </c>
      <c r="O26" s="40">
        <v>243.93</v>
      </c>
      <c r="P26" s="40">
        <v>637</v>
      </c>
      <c r="Q26" s="40">
        <v>525.41999999999996</v>
      </c>
      <c r="R26" s="40">
        <v>996</v>
      </c>
      <c r="S26" s="40">
        <v>769.35</v>
      </c>
      <c r="U26">
        <v>128</v>
      </c>
    </row>
    <row r="27" spans="1:21" ht="17.25" customHeight="1" x14ac:dyDescent="0.25">
      <c r="A27" s="41" t="s">
        <v>222</v>
      </c>
      <c r="B27" s="44" t="s">
        <v>188</v>
      </c>
      <c r="C27" s="41">
        <v>0</v>
      </c>
      <c r="D27" s="41">
        <v>839</v>
      </c>
      <c r="E27" s="41">
        <v>22.63</v>
      </c>
      <c r="F27" s="41">
        <v>64</v>
      </c>
      <c r="G27" s="41">
        <v>47.15</v>
      </c>
      <c r="H27" s="41">
        <v>291</v>
      </c>
      <c r="I27" s="41">
        <v>405.34</v>
      </c>
      <c r="J27" s="41">
        <v>355</v>
      </c>
      <c r="K27" s="41">
        <v>452.49</v>
      </c>
      <c r="L27" s="41">
        <v>4622</v>
      </c>
      <c r="M27" s="41">
        <v>644.58000000000004</v>
      </c>
      <c r="N27" s="41">
        <v>359</v>
      </c>
      <c r="O27" s="41">
        <v>243.93</v>
      </c>
      <c r="P27" s="41">
        <v>637</v>
      </c>
      <c r="Q27" s="41">
        <v>525.41999999999996</v>
      </c>
      <c r="R27" s="41">
        <v>996</v>
      </c>
      <c r="S27" s="41">
        <v>769.35</v>
      </c>
      <c r="U27">
        <v>128</v>
      </c>
    </row>
    <row r="28" spans="1:21" ht="17.25" customHeight="1" x14ac:dyDescent="0.25">
      <c r="A28" s="40">
        <v>1</v>
      </c>
      <c r="B28" s="43" t="s">
        <v>117</v>
      </c>
      <c r="C28" s="40">
        <v>134</v>
      </c>
      <c r="D28" s="40">
        <v>107</v>
      </c>
      <c r="E28" s="40">
        <v>1.33</v>
      </c>
      <c r="F28" s="40">
        <v>2</v>
      </c>
      <c r="G28" s="40">
        <v>0.67</v>
      </c>
      <c r="H28" s="40">
        <v>0</v>
      </c>
      <c r="I28" s="40">
        <v>0</v>
      </c>
      <c r="J28" s="40">
        <v>2</v>
      </c>
      <c r="K28" s="40">
        <v>0.67</v>
      </c>
      <c r="L28" s="40">
        <v>2782</v>
      </c>
      <c r="M28" s="40">
        <v>267.43</v>
      </c>
      <c r="N28" s="40">
        <v>2</v>
      </c>
      <c r="O28" s="40">
        <v>0.67</v>
      </c>
      <c r="P28" s="40">
        <v>459</v>
      </c>
      <c r="Q28" s="40">
        <v>186.56</v>
      </c>
      <c r="R28" s="40">
        <v>461</v>
      </c>
      <c r="S28" s="40">
        <v>187.23</v>
      </c>
      <c r="U28">
        <v>134</v>
      </c>
    </row>
    <row r="29" spans="1:21" ht="17.25" customHeight="1" x14ac:dyDescent="0.25">
      <c r="A29" s="40">
        <v>2</v>
      </c>
      <c r="B29" s="43" t="s">
        <v>223</v>
      </c>
      <c r="C29" s="40">
        <v>2</v>
      </c>
      <c r="D29" s="40">
        <v>0</v>
      </c>
      <c r="E29" s="40">
        <v>0</v>
      </c>
      <c r="F29" s="40">
        <v>0</v>
      </c>
      <c r="G29" s="40">
        <v>0</v>
      </c>
      <c r="H29" s="40">
        <v>0</v>
      </c>
      <c r="I29" s="40">
        <v>0</v>
      </c>
      <c r="J29" s="40">
        <v>0</v>
      </c>
      <c r="K29" s="40">
        <v>0</v>
      </c>
      <c r="L29" s="40">
        <v>0</v>
      </c>
      <c r="M29" s="40">
        <v>0</v>
      </c>
      <c r="N29" s="40">
        <v>0</v>
      </c>
      <c r="O29" s="40">
        <v>0</v>
      </c>
      <c r="P29" s="40">
        <v>0</v>
      </c>
      <c r="Q29" s="40">
        <v>0</v>
      </c>
      <c r="R29" s="40">
        <v>0</v>
      </c>
      <c r="S29" s="40">
        <v>0</v>
      </c>
      <c r="U29">
        <v>2</v>
      </c>
    </row>
    <row r="30" spans="1:21" ht="17.25" customHeight="1" x14ac:dyDescent="0.25">
      <c r="A30" s="40">
        <v>3</v>
      </c>
      <c r="B30" s="43" t="s">
        <v>121</v>
      </c>
      <c r="C30" s="40">
        <v>24</v>
      </c>
      <c r="D30" s="40">
        <v>0</v>
      </c>
      <c r="E30" s="40">
        <v>0</v>
      </c>
      <c r="F30" s="40">
        <v>0</v>
      </c>
      <c r="G30" s="40">
        <v>0</v>
      </c>
      <c r="H30" s="40">
        <v>0</v>
      </c>
      <c r="I30" s="40">
        <v>0</v>
      </c>
      <c r="J30" s="40">
        <v>0</v>
      </c>
      <c r="K30" s="40">
        <v>0</v>
      </c>
      <c r="L30" s="40">
        <v>0</v>
      </c>
      <c r="M30" s="40">
        <v>0</v>
      </c>
      <c r="N30" s="40">
        <v>0</v>
      </c>
      <c r="O30" s="40">
        <v>0</v>
      </c>
      <c r="P30" s="40">
        <v>0</v>
      </c>
      <c r="Q30" s="40">
        <v>0</v>
      </c>
      <c r="R30" s="40">
        <v>0</v>
      </c>
      <c r="S30" s="40">
        <v>0</v>
      </c>
      <c r="U30">
        <v>24</v>
      </c>
    </row>
    <row r="31" spans="1:21" ht="17.25" customHeight="1" x14ac:dyDescent="0.25">
      <c r="A31" s="67" t="s">
        <v>266</v>
      </c>
      <c r="B31" s="203" t="s">
        <v>188</v>
      </c>
      <c r="C31" s="67">
        <f t="shared" ref="C31:S31" si="0">SUM(C28:C30)</f>
        <v>160</v>
      </c>
      <c r="D31" s="67">
        <f t="shared" si="0"/>
        <v>107</v>
      </c>
      <c r="E31" s="67">
        <f t="shared" si="0"/>
        <v>1.33</v>
      </c>
      <c r="F31" s="67">
        <f t="shared" si="0"/>
        <v>2</v>
      </c>
      <c r="G31" s="67">
        <f t="shared" si="0"/>
        <v>0.67</v>
      </c>
      <c r="H31" s="67">
        <f t="shared" si="0"/>
        <v>0</v>
      </c>
      <c r="I31" s="67">
        <f t="shared" si="0"/>
        <v>0</v>
      </c>
      <c r="J31" s="67">
        <f t="shared" si="0"/>
        <v>2</v>
      </c>
      <c r="K31" s="67">
        <f t="shared" si="0"/>
        <v>0.67</v>
      </c>
      <c r="L31" s="67">
        <f t="shared" si="0"/>
        <v>2782</v>
      </c>
      <c r="M31" s="67">
        <f t="shared" si="0"/>
        <v>267.43</v>
      </c>
      <c r="N31" s="67">
        <f t="shared" si="0"/>
        <v>2</v>
      </c>
      <c r="O31" s="67">
        <f t="shared" si="0"/>
        <v>0.67</v>
      </c>
      <c r="P31" s="67">
        <f t="shared" si="0"/>
        <v>459</v>
      </c>
      <c r="Q31" s="67">
        <f t="shared" si="0"/>
        <v>186.56</v>
      </c>
      <c r="R31" s="67">
        <f t="shared" si="0"/>
        <v>461</v>
      </c>
      <c r="S31" s="67">
        <f t="shared" si="0"/>
        <v>187.23</v>
      </c>
      <c r="U31">
        <v>160</v>
      </c>
    </row>
    <row r="32" spans="1:21" ht="17.25" customHeight="1" x14ac:dyDescent="0.25">
      <c r="A32" s="57" t="s">
        <v>327</v>
      </c>
      <c r="B32" s="204" t="s">
        <v>188</v>
      </c>
      <c r="C32" s="69">
        <v>846</v>
      </c>
      <c r="D32" s="69">
        <v>971</v>
      </c>
      <c r="E32" s="69">
        <v>27.46</v>
      </c>
      <c r="F32" s="69">
        <v>67</v>
      </c>
      <c r="G32" s="69">
        <v>48.32</v>
      </c>
      <c r="H32" s="69">
        <v>347</v>
      </c>
      <c r="I32" s="69">
        <v>433.97</v>
      </c>
      <c r="J32" s="69">
        <v>414</v>
      </c>
      <c r="K32" s="69">
        <v>482.29</v>
      </c>
      <c r="L32" s="69">
        <v>8148</v>
      </c>
      <c r="M32" s="69">
        <v>948.36</v>
      </c>
      <c r="N32" s="69">
        <v>369</v>
      </c>
      <c r="O32" s="69">
        <v>246.15</v>
      </c>
      <c r="P32" s="69">
        <v>1526</v>
      </c>
      <c r="Q32" s="69">
        <v>860.11</v>
      </c>
      <c r="R32" s="69">
        <v>1895</v>
      </c>
      <c r="S32" s="69">
        <v>1106.26</v>
      </c>
      <c r="U32">
        <v>884</v>
      </c>
    </row>
    <row r="33" spans="1:19" x14ac:dyDescent="0.25">
      <c r="A33" s="288">
        <v>29</v>
      </c>
      <c r="B33" s="288"/>
      <c r="C33" s="288"/>
      <c r="D33" s="288"/>
      <c r="E33" s="288"/>
      <c r="F33" s="288"/>
      <c r="G33" s="288"/>
      <c r="H33" s="288"/>
      <c r="I33" s="288"/>
      <c r="J33" s="288"/>
      <c r="K33" s="288"/>
      <c r="L33" s="288"/>
      <c r="M33" s="288"/>
      <c r="N33" s="288"/>
      <c r="O33" s="288"/>
      <c r="P33" s="288"/>
      <c r="Q33" s="288"/>
      <c r="R33" s="288"/>
      <c r="S33" s="288"/>
    </row>
    <row r="34" spans="1:19" x14ac:dyDescent="0.25">
      <c r="A34" s="257"/>
      <c r="B34" s="257"/>
      <c r="C34" s="257"/>
      <c r="D34" s="257"/>
      <c r="E34" s="257"/>
      <c r="F34" s="257"/>
      <c r="G34" s="257"/>
      <c r="H34" s="257"/>
      <c r="I34" s="257"/>
      <c r="J34" s="257"/>
      <c r="K34" s="257"/>
      <c r="L34" s="257"/>
      <c r="M34" s="257"/>
      <c r="N34" s="257"/>
      <c r="O34" s="257"/>
      <c r="P34" s="257"/>
      <c r="Q34" s="257"/>
      <c r="R34" s="257"/>
      <c r="S34" s="257"/>
    </row>
    <row r="35" spans="1:19" x14ac:dyDescent="0.25">
      <c r="A35" s="257"/>
      <c r="B35" s="257"/>
      <c r="C35" s="257"/>
      <c r="D35" s="257"/>
      <c r="E35" s="257"/>
      <c r="F35" s="257"/>
      <c r="G35" s="257"/>
      <c r="H35" s="257"/>
      <c r="I35" s="257"/>
      <c r="J35" s="257"/>
      <c r="K35" s="257"/>
      <c r="L35" s="257"/>
      <c r="M35" s="257"/>
      <c r="N35" s="257"/>
      <c r="O35" s="257"/>
      <c r="P35" s="257"/>
      <c r="Q35" s="257"/>
      <c r="R35" s="257"/>
      <c r="S35" s="257"/>
    </row>
  </sheetData>
  <mergeCells count="3">
    <mergeCell ref="A2:S2"/>
    <mergeCell ref="A3:S3"/>
    <mergeCell ref="A33:S35"/>
  </mergeCells>
  <pageMargins left="0.7" right="0.7" top="0.75" bottom="0.75" header="0.3" footer="0.3"/>
  <pageSetup scale="7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opLeftCell="A7" workbookViewId="0">
      <selection activeCell="Q9" sqref="Q9"/>
    </sheetView>
  </sheetViews>
  <sheetFormatPr defaultRowHeight="15" x14ac:dyDescent="0.25"/>
  <cols>
    <col min="1" max="1" width="7.28515625" bestFit="1" customWidth="1"/>
    <col min="8" max="11" width="10.5703125" bestFit="1" customWidth="1"/>
  </cols>
  <sheetData>
    <row r="1" spans="1:11" x14ac:dyDescent="0.25">
      <c r="A1" s="254" t="s">
        <v>909</v>
      </c>
      <c r="B1" s="255"/>
      <c r="C1" s="255"/>
      <c r="D1" s="255"/>
      <c r="E1" s="255"/>
      <c r="F1" s="255"/>
      <c r="G1" s="255"/>
      <c r="H1" s="255"/>
      <c r="I1" s="255"/>
      <c r="J1" s="255"/>
      <c r="K1" s="255"/>
    </row>
    <row r="2" spans="1:11" x14ac:dyDescent="0.25">
      <c r="A2" s="289" t="s">
        <v>231</v>
      </c>
      <c r="B2" s="290"/>
      <c r="C2" s="290"/>
      <c r="D2" s="290"/>
      <c r="E2" s="290"/>
      <c r="F2" s="290"/>
      <c r="G2" s="290"/>
      <c r="H2" s="290"/>
      <c r="I2" s="290"/>
      <c r="J2" s="290"/>
      <c r="K2" s="290"/>
    </row>
    <row r="3" spans="1:11" ht="75" x14ac:dyDescent="0.25">
      <c r="A3" s="39" t="s">
        <v>129</v>
      </c>
      <c r="B3" s="39" t="s">
        <v>204</v>
      </c>
      <c r="C3" s="39" t="s">
        <v>307</v>
      </c>
      <c r="D3" s="39" t="s">
        <v>328</v>
      </c>
      <c r="E3" s="39" t="s">
        <v>329</v>
      </c>
      <c r="F3" s="39" t="s">
        <v>330</v>
      </c>
      <c r="G3" s="39" t="s">
        <v>331</v>
      </c>
      <c r="H3" s="39" t="s">
        <v>332</v>
      </c>
      <c r="I3" s="39" t="s">
        <v>320</v>
      </c>
      <c r="J3" s="39" t="s">
        <v>333</v>
      </c>
      <c r="K3" s="39" t="s">
        <v>334</v>
      </c>
    </row>
    <row r="4" spans="1:11" ht="18.75" customHeight="1" x14ac:dyDescent="0.25">
      <c r="A4" s="40">
        <v>1</v>
      </c>
      <c r="B4" s="43" t="s">
        <v>55</v>
      </c>
      <c r="C4" s="40">
        <v>3</v>
      </c>
      <c r="D4" s="40">
        <v>0</v>
      </c>
      <c r="E4" s="40">
        <v>0</v>
      </c>
      <c r="F4" s="40">
        <v>0</v>
      </c>
      <c r="G4" s="40">
        <v>0</v>
      </c>
      <c r="H4" s="40">
        <v>0</v>
      </c>
      <c r="I4" s="40">
        <v>0</v>
      </c>
      <c r="J4" s="40">
        <v>0</v>
      </c>
      <c r="K4" s="40">
        <v>0</v>
      </c>
    </row>
    <row r="5" spans="1:11" ht="18.75" customHeight="1" x14ac:dyDescent="0.25">
      <c r="A5" s="40">
        <v>2</v>
      </c>
      <c r="B5" s="43" t="s">
        <v>215</v>
      </c>
      <c r="C5" s="40">
        <v>1</v>
      </c>
      <c r="D5" s="40">
        <v>0</v>
      </c>
      <c r="E5" s="40">
        <v>0</v>
      </c>
      <c r="F5" s="40">
        <v>0</v>
      </c>
      <c r="G5" s="40">
        <v>0</v>
      </c>
      <c r="H5" s="40">
        <v>0</v>
      </c>
      <c r="I5" s="40">
        <v>0</v>
      </c>
      <c r="J5" s="40">
        <v>0</v>
      </c>
      <c r="K5" s="40">
        <v>0</v>
      </c>
    </row>
    <row r="6" spans="1:11" ht="18.75" customHeight="1" x14ac:dyDescent="0.25">
      <c r="A6" s="40">
        <v>3</v>
      </c>
      <c r="B6" s="43" t="s">
        <v>61</v>
      </c>
      <c r="C6" s="40">
        <v>9</v>
      </c>
      <c r="D6" s="40">
        <v>0</v>
      </c>
      <c r="E6" s="40">
        <v>0</v>
      </c>
      <c r="F6" s="40">
        <v>0</v>
      </c>
      <c r="G6" s="40">
        <v>0</v>
      </c>
      <c r="H6" s="40">
        <v>0</v>
      </c>
      <c r="I6" s="40">
        <v>0</v>
      </c>
      <c r="J6" s="40">
        <v>0</v>
      </c>
      <c r="K6" s="40">
        <v>0</v>
      </c>
    </row>
    <row r="7" spans="1:11" ht="18.75" customHeight="1" x14ac:dyDescent="0.25">
      <c r="A7" s="40">
        <v>4</v>
      </c>
      <c r="B7" s="43" t="s">
        <v>65</v>
      </c>
      <c r="C7" s="40">
        <v>1</v>
      </c>
      <c r="D7" s="40">
        <v>0</v>
      </c>
      <c r="E7" s="40">
        <v>0</v>
      </c>
      <c r="F7" s="40">
        <v>0</v>
      </c>
      <c r="G7" s="40">
        <v>0</v>
      </c>
      <c r="H7" s="40">
        <v>0</v>
      </c>
      <c r="I7" s="40">
        <v>0</v>
      </c>
      <c r="J7" s="40">
        <v>0</v>
      </c>
      <c r="K7" s="40">
        <v>0</v>
      </c>
    </row>
    <row r="8" spans="1:11" ht="18.75" customHeight="1" x14ac:dyDescent="0.25">
      <c r="A8" s="40">
        <v>5</v>
      </c>
      <c r="B8" s="43" t="s">
        <v>67</v>
      </c>
      <c r="C8" s="40">
        <v>17</v>
      </c>
      <c r="D8" s="40">
        <v>5</v>
      </c>
      <c r="E8" s="40">
        <v>5</v>
      </c>
      <c r="F8" s="40">
        <v>5</v>
      </c>
      <c r="G8" s="40">
        <v>5</v>
      </c>
      <c r="H8" s="40">
        <v>5</v>
      </c>
      <c r="I8" s="40">
        <v>1</v>
      </c>
      <c r="J8" s="40">
        <v>5</v>
      </c>
      <c r="K8" s="40">
        <v>5</v>
      </c>
    </row>
    <row r="9" spans="1:11" ht="18.75" customHeight="1" x14ac:dyDescent="0.25">
      <c r="A9" s="40">
        <v>6</v>
      </c>
      <c r="B9" s="43" t="s">
        <v>69</v>
      </c>
      <c r="C9" s="40">
        <v>17</v>
      </c>
      <c r="D9" s="40">
        <v>0</v>
      </c>
      <c r="E9" s="40">
        <v>0</v>
      </c>
      <c r="F9" s="40">
        <v>0</v>
      </c>
      <c r="G9" s="40">
        <v>0</v>
      </c>
      <c r="H9" s="40">
        <v>0</v>
      </c>
      <c r="I9" s="40">
        <v>0</v>
      </c>
      <c r="J9" s="40">
        <v>0</v>
      </c>
      <c r="K9" s="40">
        <v>0</v>
      </c>
    </row>
    <row r="10" spans="1:11" ht="18.75" customHeight="1" x14ac:dyDescent="0.25">
      <c r="A10" s="40">
        <v>7</v>
      </c>
      <c r="B10" s="43" t="s">
        <v>73</v>
      </c>
      <c r="C10" s="40">
        <v>1</v>
      </c>
      <c r="D10" s="40">
        <v>0</v>
      </c>
      <c r="E10" s="40">
        <v>0</v>
      </c>
      <c r="F10" s="40">
        <v>0</v>
      </c>
      <c r="G10" s="40">
        <v>0</v>
      </c>
      <c r="H10" s="40">
        <v>0</v>
      </c>
      <c r="I10" s="40">
        <v>0</v>
      </c>
      <c r="J10" s="40">
        <v>0</v>
      </c>
      <c r="K10" s="40">
        <v>0</v>
      </c>
    </row>
    <row r="11" spans="1:11" s="167" customFormat="1" ht="18.75" customHeight="1" x14ac:dyDescent="0.25">
      <c r="A11" s="40">
        <v>8</v>
      </c>
      <c r="B11" s="43" t="s">
        <v>75</v>
      </c>
      <c r="C11" s="40">
        <v>3</v>
      </c>
      <c r="D11" s="40">
        <v>0</v>
      </c>
      <c r="E11" s="40">
        <v>0</v>
      </c>
      <c r="F11" s="40">
        <v>0</v>
      </c>
      <c r="G11" s="40">
        <v>0</v>
      </c>
      <c r="H11" s="40">
        <v>0</v>
      </c>
      <c r="I11" s="40">
        <v>0</v>
      </c>
      <c r="J11" s="40">
        <v>0</v>
      </c>
      <c r="K11" s="40">
        <v>0</v>
      </c>
    </row>
    <row r="12" spans="1:11" ht="18.75" customHeight="1" x14ac:dyDescent="0.25">
      <c r="A12" s="40">
        <v>9</v>
      </c>
      <c r="B12" s="43" t="s">
        <v>77</v>
      </c>
      <c r="C12" s="40">
        <v>3</v>
      </c>
      <c r="D12" s="40">
        <v>0</v>
      </c>
      <c r="E12" s="40">
        <v>0</v>
      </c>
      <c r="F12" s="40">
        <v>0</v>
      </c>
      <c r="G12" s="40">
        <v>0</v>
      </c>
      <c r="H12" s="40">
        <v>0</v>
      </c>
      <c r="I12" s="40">
        <v>0</v>
      </c>
      <c r="J12" s="40">
        <v>0</v>
      </c>
      <c r="K12" s="40">
        <v>0</v>
      </c>
    </row>
    <row r="13" spans="1:11" ht="18.75" customHeight="1" x14ac:dyDescent="0.25">
      <c r="A13" s="40">
        <v>10</v>
      </c>
      <c r="B13" s="43" t="s">
        <v>79</v>
      </c>
      <c r="C13" s="40">
        <v>3</v>
      </c>
      <c r="D13" s="40">
        <v>0</v>
      </c>
      <c r="E13" s="40">
        <v>0</v>
      </c>
      <c r="F13" s="40">
        <v>0</v>
      </c>
      <c r="G13" s="40">
        <v>0</v>
      </c>
      <c r="H13" s="40">
        <v>0</v>
      </c>
      <c r="I13" s="40">
        <v>0</v>
      </c>
      <c r="J13" s="40">
        <v>0</v>
      </c>
      <c r="K13" s="40">
        <v>0</v>
      </c>
    </row>
    <row r="14" spans="1:11" ht="18.75" customHeight="1" x14ac:dyDescent="0.25">
      <c r="A14" s="40">
        <v>11</v>
      </c>
      <c r="B14" s="43" t="s">
        <v>81</v>
      </c>
      <c r="C14" s="40">
        <v>1</v>
      </c>
      <c r="D14" s="40">
        <v>0</v>
      </c>
      <c r="E14" s="40">
        <v>0</v>
      </c>
      <c r="F14" s="40">
        <v>0</v>
      </c>
      <c r="G14" s="40">
        <v>0</v>
      </c>
      <c r="H14" s="40">
        <v>0</v>
      </c>
      <c r="I14" s="40">
        <v>0</v>
      </c>
      <c r="J14" s="40">
        <v>0</v>
      </c>
      <c r="K14" s="40">
        <v>0</v>
      </c>
    </row>
    <row r="15" spans="1:11" ht="18.75" customHeight="1" x14ac:dyDescent="0.25">
      <c r="A15" s="40">
        <v>12</v>
      </c>
      <c r="B15" s="43" t="s">
        <v>83</v>
      </c>
      <c r="C15" s="40">
        <v>9</v>
      </c>
      <c r="D15" s="40">
        <v>0</v>
      </c>
      <c r="E15" s="40">
        <v>0</v>
      </c>
      <c r="F15" s="40">
        <v>0</v>
      </c>
      <c r="G15" s="40">
        <v>0</v>
      </c>
      <c r="H15" s="40">
        <v>0</v>
      </c>
      <c r="I15" s="40">
        <v>0</v>
      </c>
      <c r="J15" s="40">
        <v>0</v>
      </c>
      <c r="K15" s="40">
        <v>0</v>
      </c>
    </row>
    <row r="16" spans="1:11" ht="18.75" customHeight="1" x14ac:dyDescent="0.25">
      <c r="A16" s="40">
        <v>13</v>
      </c>
      <c r="B16" s="43" t="s">
        <v>216</v>
      </c>
      <c r="C16" s="40">
        <v>1</v>
      </c>
      <c r="D16" s="40">
        <v>0</v>
      </c>
      <c r="E16" s="40">
        <v>0</v>
      </c>
      <c r="F16" s="40">
        <v>0</v>
      </c>
      <c r="G16" s="40">
        <v>0</v>
      </c>
      <c r="H16" s="40">
        <v>0</v>
      </c>
      <c r="I16" s="40">
        <v>0</v>
      </c>
      <c r="J16" s="40">
        <v>0</v>
      </c>
      <c r="K16" s="40">
        <v>0</v>
      </c>
    </row>
    <row r="17" spans="1:11" ht="18.75" customHeight="1" x14ac:dyDescent="0.25">
      <c r="A17" s="40">
        <v>14</v>
      </c>
      <c r="B17" s="43" t="s">
        <v>87</v>
      </c>
      <c r="C17" s="40">
        <v>114</v>
      </c>
      <c r="D17" s="40">
        <v>0</v>
      </c>
      <c r="E17" s="40">
        <v>0</v>
      </c>
      <c r="F17" s="40">
        <v>0</v>
      </c>
      <c r="G17" s="40">
        <v>0</v>
      </c>
      <c r="H17" s="40">
        <v>0</v>
      </c>
      <c r="I17" s="40">
        <v>0</v>
      </c>
      <c r="J17" s="40">
        <v>41</v>
      </c>
      <c r="K17" s="40">
        <v>16.73</v>
      </c>
    </row>
    <row r="18" spans="1:11" ht="18.75" customHeight="1" x14ac:dyDescent="0.25">
      <c r="A18" s="40">
        <v>15</v>
      </c>
      <c r="B18" s="43" t="s">
        <v>89</v>
      </c>
      <c r="C18" s="40">
        <v>1</v>
      </c>
      <c r="D18" s="40">
        <v>0</v>
      </c>
      <c r="E18" s="40">
        <v>0</v>
      </c>
      <c r="F18" s="40">
        <v>0</v>
      </c>
      <c r="G18" s="40">
        <v>0</v>
      </c>
      <c r="H18" s="40">
        <v>0</v>
      </c>
      <c r="I18" s="40">
        <v>0</v>
      </c>
      <c r="J18" s="40">
        <v>0</v>
      </c>
      <c r="K18" s="40">
        <v>0</v>
      </c>
    </row>
    <row r="19" spans="1:11" ht="18.75" customHeight="1" x14ac:dyDescent="0.25">
      <c r="A19" s="40">
        <v>16</v>
      </c>
      <c r="B19" s="43" t="s">
        <v>91</v>
      </c>
      <c r="C19" s="40">
        <v>17</v>
      </c>
      <c r="D19" s="40">
        <v>0</v>
      </c>
      <c r="E19" s="40">
        <v>0</v>
      </c>
      <c r="F19" s="40">
        <v>0</v>
      </c>
      <c r="G19" s="40">
        <v>0</v>
      </c>
      <c r="H19" s="40">
        <v>0</v>
      </c>
      <c r="I19" s="40">
        <v>0</v>
      </c>
      <c r="J19" s="40">
        <v>0</v>
      </c>
      <c r="K19" s="40">
        <v>0</v>
      </c>
    </row>
    <row r="20" spans="1:11" ht="18.75" customHeight="1" x14ac:dyDescent="0.25">
      <c r="A20" s="40">
        <v>17</v>
      </c>
      <c r="B20" s="43" t="s">
        <v>93</v>
      </c>
      <c r="C20" s="40">
        <v>17</v>
      </c>
      <c r="D20" s="40">
        <v>0</v>
      </c>
      <c r="E20" s="40">
        <v>0</v>
      </c>
      <c r="F20" s="40">
        <v>0</v>
      </c>
      <c r="G20" s="40">
        <v>0</v>
      </c>
      <c r="H20" s="40">
        <v>0</v>
      </c>
      <c r="I20" s="40">
        <v>0</v>
      </c>
      <c r="J20" s="40">
        <v>0</v>
      </c>
      <c r="K20" s="40">
        <v>0</v>
      </c>
    </row>
    <row r="21" spans="1:11" s="167" customFormat="1" ht="18.75" customHeight="1" x14ac:dyDescent="0.25">
      <c r="A21" s="40">
        <v>18</v>
      </c>
      <c r="B21" s="43" t="s">
        <v>908</v>
      </c>
      <c r="C21" s="40">
        <v>9</v>
      </c>
      <c r="D21" s="40">
        <v>0</v>
      </c>
      <c r="E21" s="40">
        <v>0</v>
      </c>
      <c r="F21" s="40">
        <v>0</v>
      </c>
      <c r="G21" s="40">
        <v>0</v>
      </c>
      <c r="H21" s="40">
        <v>0</v>
      </c>
      <c r="I21" s="40">
        <v>0</v>
      </c>
      <c r="J21" s="40">
        <v>0</v>
      </c>
      <c r="K21" s="40">
        <v>0</v>
      </c>
    </row>
    <row r="22" spans="1:11" ht="18.75" customHeight="1" x14ac:dyDescent="0.25">
      <c r="A22" s="40">
        <v>19</v>
      </c>
      <c r="B22" s="43" t="s">
        <v>217</v>
      </c>
      <c r="C22" s="40">
        <v>9</v>
      </c>
      <c r="D22" s="40">
        <v>0</v>
      </c>
      <c r="E22" s="40">
        <v>0</v>
      </c>
      <c r="F22" s="40">
        <v>0</v>
      </c>
      <c r="G22" s="40">
        <v>0</v>
      </c>
      <c r="H22" s="40">
        <v>0</v>
      </c>
      <c r="I22" s="40">
        <v>0</v>
      </c>
      <c r="J22" s="40">
        <v>0</v>
      </c>
      <c r="K22" s="40">
        <v>0</v>
      </c>
    </row>
    <row r="23" spans="1:11" ht="18.75" customHeight="1" x14ac:dyDescent="0.25">
      <c r="A23" s="41" t="s">
        <v>218</v>
      </c>
      <c r="B23" s="44" t="s">
        <v>188</v>
      </c>
      <c r="C23" s="41">
        <v>160</v>
      </c>
      <c r="D23" s="41">
        <v>5</v>
      </c>
      <c r="E23" s="41">
        <v>5</v>
      </c>
      <c r="F23" s="41">
        <v>5</v>
      </c>
      <c r="G23" s="41">
        <v>5</v>
      </c>
      <c r="H23" s="41">
        <v>5</v>
      </c>
      <c r="I23" s="41">
        <v>1</v>
      </c>
      <c r="J23" s="41">
        <v>46</v>
      </c>
      <c r="K23" s="41">
        <v>21.73</v>
      </c>
    </row>
    <row r="24" spans="1:11" ht="18.75" customHeight="1" x14ac:dyDescent="0.25">
      <c r="A24" s="40">
        <v>1</v>
      </c>
      <c r="B24" s="43" t="s">
        <v>103</v>
      </c>
      <c r="C24" s="40">
        <v>0</v>
      </c>
      <c r="D24" s="40">
        <v>0</v>
      </c>
      <c r="E24" s="40">
        <v>0</v>
      </c>
      <c r="F24" s="40">
        <v>3679</v>
      </c>
      <c r="G24" s="40">
        <v>7948.8</v>
      </c>
      <c r="H24" s="40">
        <v>0</v>
      </c>
      <c r="I24" s="40">
        <v>0</v>
      </c>
      <c r="J24" s="40">
        <v>3679</v>
      </c>
      <c r="K24" s="40">
        <v>7948.8</v>
      </c>
    </row>
    <row r="25" spans="1:11" ht="18.75" customHeight="1" x14ac:dyDescent="0.25">
      <c r="A25" s="40">
        <v>2</v>
      </c>
      <c r="B25" s="43" t="s">
        <v>99</v>
      </c>
      <c r="C25" s="40">
        <v>0</v>
      </c>
      <c r="D25" s="40">
        <v>0</v>
      </c>
      <c r="E25" s="40">
        <v>0</v>
      </c>
      <c r="F25" s="40">
        <v>0</v>
      </c>
      <c r="G25" s="40">
        <v>0</v>
      </c>
      <c r="H25" s="40">
        <v>0</v>
      </c>
      <c r="I25" s="40">
        <v>0</v>
      </c>
      <c r="J25" s="40">
        <v>0</v>
      </c>
      <c r="K25" s="40">
        <v>0</v>
      </c>
    </row>
    <row r="26" spans="1:11" ht="18.75" customHeight="1" x14ac:dyDescent="0.25">
      <c r="A26" s="41" t="s">
        <v>220</v>
      </c>
      <c r="B26" s="44" t="s">
        <v>188</v>
      </c>
      <c r="C26" s="41">
        <f>SUM(C24:C25)</f>
        <v>0</v>
      </c>
      <c r="D26" s="41">
        <f t="shared" ref="D26:K26" si="0">SUM(D24:D25)</f>
        <v>0</v>
      </c>
      <c r="E26" s="41">
        <f t="shared" si="0"/>
        <v>0</v>
      </c>
      <c r="F26" s="41">
        <f t="shared" si="0"/>
        <v>3679</v>
      </c>
      <c r="G26" s="41">
        <f t="shared" si="0"/>
        <v>7948.8</v>
      </c>
      <c r="H26" s="41">
        <f t="shared" si="0"/>
        <v>0</v>
      </c>
      <c r="I26" s="41">
        <f t="shared" si="0"/>
        <v>0</v>
      </c>
      <c r="J26" s="41">
        <f t="shared" si="0"/>
        <v>3679</v>
      </c>
      <c r="K26" s="41">
        <f t="shared" si="0"/>
        <v>7948.8</v>
      </c>
    </row>
    <row r="27" spans="1:11" ht="18.75" customHeight="1" x14ac:dyDescent="0.25">
      <c r="A27" s="40">
        <v>1</v>
      </c>
      <c r="B27" s="43" t="s">
        <v>221</v>
      </c>
      <c r="C27" s="40">
        <v>119</v>
      </c>
      <c r="D27" s="40">
        <v>0</v>
      </c>
      <c r="E27" s="40">
        <v>0</v>
      </c>
      <c r="F27" s="40">
        <v>1</v>
      </c>
      <c r="G27" s="40">
        <v>0.53</v>
      </c>
      <c r="H27" s="40">
        <v>0</v>
      </c>
      <c r="I27" s="40">
        <v>0</v>
      </c>
      <c r="J27" s="40">
        <v>27</v>
      </c>
      <c r="K27" s="40">
        <v>16.13</v>
      </c>
    </row>
    <row r="28" spans="1:11" ht="18.75" customHeight="1" x14ac:dyDescent="0.25">
      <c r="A28" s="41" t="s">
        <v>222</v>
      </c>
      <c r="B28" s="44" t="s">
        <v>188</v>
      </c>
      <c r="C28" s="41">
        <f>SUM(C27)</f>
        <v>119</v>
      </c>
      <c r="D28" s="41">
        <f t="shared" ref="D28:K28" si="1">SUM(D27)</f>
        <v>0</v>
      </c>
      <c r="E28" s="41">
        <f t="shared" si="1"/>
        <v>0</v>
      </c>
      <c r="F28" s="41">
        <f t="shared" si="1"/>
        <v>1</v>
      </c>
      <c r="G28" s="41">
        <f t="shared" si="1"/>
        <v>0.53</v>
      </c>
      <c r="H28" s="41">
        <f t="shared" si="1"/>
        <v>0</v>
      </c>
      <c r="I28" s="41">
        <f t="shared" si="1"/>
        <v>0</v>
      </c>
      <c r="J28" s="41">
        <f t="shared" si="1"/>
        <v>27</v>
      </c>
      <c r="K28" s="41">
        <f t="shared" si="1"/>
        <v>16.13</v>
      </c>
    </row>
    <row r="29" spans="1:11" ht="18.75" customHeight="1" x14ac:dyDescent="0.25">
      <c r="A29" s="40">
        <v>1</v>
      </c>
      <c r="B29" s="43" t="s">
        <v>117</v>
      </c>
      <c r="C29" s="40">
        <v>81</v>
      </c>
      <c r="D29" s="40">
        <v>68</v>
      </c>
      <c r="E29" s="40">
        <v>350.2</v>
      </c>
      <c r="F29" s="40">
        <v>1223</v>
      </c>
      <c r="G29" s="40">
        <v>659.25</v>
      </c>
      <c r="H29" s="40">
        <v>80</v>
      </c>
      <c r="I29" s="40">
        <v>350.2</v>
      </c>
      <c r="J29" s="40">
        <v>1223</v>
      </c>
      <c r="K29" s="40">
        <v>659.25</v>
      </c>
    </row>
    <row r="30" spans="1:11" ht="18.75" customHeight="1" x14ac:dyDescent="0.25">
      <c r="A30" s="40">
        <v>2</v>
      </c>
      <c r="B30" s="43" t="s">
        <v>223</v>
      </c>
      <c r="C30" s="40">
        <v>0</v>
      </c>
      <c r="D30" s="40">
        <v>0</v>
      </c>
      <c r="E30" s="40">
        <v>0</v>
      </c>
      <c r="F30" s="40">
        <v>0</v>
      </c>
      <c r="G30" s="40">
        <v>0</v>
      </c>
      <c r="H30" s="40">
        <v>0</v>
      </c>
      <c r="I30" s="40">
        <v>0</v>
      </c>
      <c r="J30" s="40">
        <v>0</v>
      </c>
      <c r="K30" s="40">
        <v>0</v>
      </c>
    </row>
    <row r="31" spans="1:11" ht="18.75" customHeight="1" x14ac:dyDescent="0.25">
      <c r="A31" s="40">
        <v>3</v>
      </c>
      <c r="B31" s="43" t="s">
        <v>123</v>
      </c>
      <c r="C31" s="40">
        <v>0</v>
      </c>
      <c r="D31" s="40">
        <v>0</v>
      </c>
      <c r="E31" s="40">
        <v>0</v>
      </c>
      <c r="F31" s="40">
        <v>0</v>
      </c>
      <c r="G31" s="40">
        <v>0</v>
      </c>
      <c r="H31" s="40">
        <v>0</v>
      </c>
      <c r="I31" s="40">
        <v>0</v>
      </c>
      <c r="J31" s="40">
        <v>0</v>
      </c>
      <c r="K31" s="40">
        <v>0</v>
      </c>
    </row>
    <row r="32" spans="1:11" ht="18.75" customHeight="1" x14ac:dyDescent="0.25">
      <c r="A32" s="41" t="s">
        <v>310</v>
      </c>
      <c r="B32" s="44" t="s">
        <v>188</v>
      </c>
      <c r="C32" s="41">
        <f>SUM(C29:C31)</f>
        <v>81</v>
      </c>
      <c r="D32" s="41">
        <f t="shared" ref="D32:K32" si="2">SUM(D29:D31)</f>
        <v>68</v>
      </c>
      <c r="E32" s="41">
        <f t="shared" si="2"/>
        <v>350.2</v>
      </c>
      <c r="F32" s="41">
        <f t="shared" si="2"/>
        <v>1223</v>
      </c>
      <c r="G32" s="41">
        <f t="shared" si="2"/>
        <v>659.25</v>
      </c>
      <c r="H32" s="41">
        <f t="shared" si="2"/>
        <v>80</v>
      </c>
      <c r="I32" s="41">
        <f t="shared" si="2"/>
        <v>350.2</v>
      </c>
      <c r="J32" s="41">
        <f t="shared" si="2"/>
        <v>1223</v>
      </c>
      <c r="K32" s="41">
        <f t="shared" si="2"/>
        <v>659.25</v>
      </c>
    </row>
    <row r="33" spans="1:11" ht="18.75" customHeight="1" x14ac:dyDescent="0.25">
      <c r="A33" s="41" t="s">
        <v>224</v>
      </c>
      <c r="B33" s="44" t="s">
        <v>188</v>
      </c>
      <c r="C33" s="41">
        <f>C23+C26+C28+C32</f>
        <v>360</v>
      </c>
      <c r="D33" s="41">
        <f t="shared" ref="D33:K33" si="3">D23+D26+D28+D32</f>
        <v>73</v>
      </c>
      <c r="E33" s="41">
        <f t="shared" si="3"/>
        <v>355.2</v>
      </c>
      <c r="F33" s="41">
        <f t="shared" si="3"/>
        <v>4908</v>
      </c>
      <c r="G33" s="41">
        <f t="shared" si="3"/>
        <v>8613.58</v>
      </c>
      <c r="H33" s="41">
        <f t="shared" si="3"/>
        <v>85</v>
      </c>
      <c r="I33" s="41">
        <f t="shared" si="3"/>
        <v>351.2</v>
      </c>
      <c r="J33" s="41">
        <f t="shared" si="3"/>
        <v>4975</v>
      </c>
      <c r="K33" s="41">
        <f t="shared" si="3"/>
        <v>8645.91</v>
      </c>
    </row>
    <row r="34" spans="1:11" x14ac:dyDescent="0.25">
      <c r="A34" s="256">
        <v>30</v>
      </c>
      <c r="B34" s="256"/>
      <c r="C34" s="256"/>
      <c r="D34" s="256"/>
      <c r="E34" s="256"/>
      <c r="F34" s="256"/>
      <c r="G34" s="256"/>
      <c r="H34" s="256"/>
      <c r="I34" s="256"/>
      <c r="J34" s="256"/>
      <c r="K34" s="256"/>
    </row>
    <row r="35" spans="1:11" x14ac:dyDescent="0.25">
      <c r="A35" s="257"/>
      <c r="B35" s="257"/>
      <c r="C35" s="257"/>
      <c r="D35" s="257"/>
      <c r="E35" s="257"/>
      <c r="F35" s="257"/>
      <c r="G35" s="257"/>
      <c r="H35" s="257"/>
      <c r="I35" s="257"/>
      <c r="J35" s="257"/>
      <c r="K35" s="257"/>
    </row>
    <row r="36" spans="1:11" x14ac:dyDescent="0.25">
      <c r="A36" s="257"/>
      <c r="B36" s="257"/>
      <c r="C36" s="257"/>
      <c r="D36" s="257"/>
      <c r="E36" s="257"/>
      <c r="F36" s="257"/>
      <c r="G36" s="257"/>
      <c r="H36" s="257"/>
      <c r="I36" s="257"/>
      <c r="J36" s="257"/>
      <c r="K36" s="257"/>
    </row>
  </sheetData>
  <mergeCells count="3">
    <mergeCell ref="A1:K1"/>
    <mergeCell ref="A2:K2"/>
    <mergeCell ref="A34:K36"/>
  </mergeCells>
  <pageMargins left="0.7" right="0.7" top="0.75" bottom="0.75" header="0.3" footer="0.3"/>
  <pageSetup scale="8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J45" sqref="J45"/>
    </sheetView>
  </sheetViews>
  <sheetFormatPr defaultColWidth="11.85546875" defaultRowHeight="15" x14ac:dyDescent="0.25"/>
  <cols>
    <col min="1" max="1" width="7.28515625" bestFit="1" customWidth="1"/>
    <col min="2" max="2" width="11" bestFit="1" customWidth="1"/>
    <col min="6" max="6" width="13.85546875" customWidth="1"/>
    <col min="7" max="7" width="14.85546875" customWidth="1"/>
  </cols>
  <sheetData>
    <row r="1" spans="1:7" ht="30.75" customHeight="1" x14ac:dyDescent="0.25">
      <c r="A1" s="272" t="s">
        <v>910</v>
      </c>
      <c r="B1" s="272"/>
      <c r="C1" s="272"/>
      <c r="D1" s="272"/>
      <c r="E1" s="272"/>
      <c r="F1" s="272"/>
      <c r="G1" s="272"/>
    </row>
    <row r="2" spans="1:7" x14ac:dyDescent="0.25">
      <c r="A2" s="272" t="s">
        <v>335</v>
      </c>
      <c r="B2" s="273"/>
      <c r="C2" s="273"/>
      <c r="D2" s="273"/>
      <c r="E2" s="273"/>
      <c r="F2" s="273"/>
      <c r="G2" s="273"/>
    </row>
    <row r="3" spans="1:7" ht="75" x14ac:dyDescent="0.25">
      <c r="A3" s="39" t="s">
        <v>129</v>
      </c>
      <c r="B3" s="42" t="s">
        <v>204</v>
      </c>
      <c r="C3" s="39" t="s">
        <v>307</v>
      </c>
      <c r="D3" s="39" t="s">
        <v>336</v>
      </c>
      <c r="E3" s="39" t="s">
        <v>337</v>
      </c>
      <c r="F3" s="39" t="s">
        <v>338</v>
      </c>
      <c r="G3" s="39" t="s">
        <v>339</v>
      </c>
    </row>
    <row r="4" spans="1:7" x14ac:dyDescent="0.25">
      <c r="A4" s="45">
        <v>1</v>
      </c>
      <c r="B4" s="43" t="s">
        <v>55</v>
      </c>
      <c r="C4" s="45">
        <v>50</v>
      </c>
      <c r="D4" s="45">
        <v>0</v>
      </c>
      <c r="E4" s="45">
        <v>0</v>
      </c>
      <c r="F4" s="45">
        <v>0</v>
      </c>
      <c r="G4" s="45">
        <v>0</v>
      </c>
    </row>
    <row r="5" spans="1:7" x14ac:dyDescent="0.25">
      <c r="A5" s="45">
        <v>2</v>
      </c>
      <c r="B5" s="43" t="s">
        <v>215</v>
      </c>
      <c r="C5" s="45">
        <v>0</v>
      </c>
      <c r="D5" s="45">
        <v>0</v>
      </c>
      <c r="E5" s="45">
        <v>0</v>
      </c>
      <c r="F5" s="45">
        <v>0</v>
      </c>
      <c r="G5" s="45">
        <v>0</v>
      </c>
    </row>
    <row r="6" spans="1:7" x14ac:dyDescent="0.25">
      <c r="A6" s="45">
        <v>3</v>
      </c>
      <c r="B6" s="43" t="s">
        <v>61</v>
      </c>
      <c r="C6" s="45">
        <v>200</v>
      </c>
      <c r="D6" s="45">
        <v>0</v>
      </c>
      <c r="E6" s="45">
        <v>0</v>
      </c>
      <c r="F6" s="45">
        <v>0</v>
      </c>
      <c r="G6" s="45">
        <v>0</v>
      </c>
    </row>
    <row r="7" spans="1:7" x14ac:dyDescent="0.25">
      <c r="A7" s="45">
        <v>4</v>
      </c>
      <c r="B7" s="43" t="s">
        <v>63</v>
      </c>
      <c r="C7" s="45">
        <v>50</v>
      </c>
      <c r="D7" s="45">
        <v>0</v>
      </c>
      <c r="E7" s="45">
        <v>0</v>
      </c>
      <c r="F7" s="45">
        <v>163</v>
      </c>
      <c r="G7" s="45">
        <v>283.95999999999998</v>
      </c>
    </row>
    <row r="8" spans="1:7" x14ac:dyDescent="0.25">
      <c r="A8" s="45">
        <v>5</v>
      </c>
      <c r="B8" s="43" t="s">
        <v>65</v>
      </c>
      <c r="C8" s="45">
        <v>0</v>
      </c>
      <c r="D8" s="45">
        <v>0</v>
      </c>
      <c r="E8" s="45">
        <v>0</v>
      </c>
      <c r="F8" s="45">
        <v>0</v>
      </c>
      <c r="G8" s="45">
        <v>0</v>
      </c>
    </row>
    <row r="9" spans="1:7" x14ac:dyDescent="0.25">
      <c r="A9" s="45">
        <v>6</v>
      </c>
      <c r="B9" s="43" t="s">
        <v>67</v>
      </c>
      <c r="C9" s="45">
        <v>750</v>
      </c>
      <c r="D9" s="45">
        <v>45</v>
      </c>
      <c r="E9" s="45">
        <v>30</v>
      </c>
      <c r="F9" s="45">
        <v>145</v>
      </c>
      <c r="G9" s="45">
        <v>105</v>
      </c>
    </row>
    <row r="10" spans="1:7" x14ac:dyDescent="0.25">
      <c r="A10" s="45">
        <v>7</v>
      </c>
      <c r="B10" s="43" t="s">
        <v>69</v>
      </c>
      <c r="C10" s="45">
        <v>900</v>
      </c>
      <c r="D10" s="45">
        <v>0</v>
      </c>
      <c r="E10" s="45">
        <v>0</v>
      </c>
      <c r="F10" s="45">
        <v>0</v>
      </c>
      <c r="G10" s="45">
        <v>0</v>
      </c>
    </row>
    <row r="11" spans="1:7" s="167" customFormat="1" x14ac:dyDescent="0.25">
      <c r="A11" s="45">
        <v>8</v>
      </c>
      <c r="B11" s="43" t="s">
        <v>73</v>
      </c>
      <c r="C11" s="45">
        <v>0</v>
      </c>
      <c r="D11" s="45">
        <v>0</v>
      </c>
      <c r="E11" s="45">
        <v>0</v>
      </c>
      <c r="F11" s="45">
        <v>0</v>
      </c>
      <c r="G11" s="45">
        <v>0</v>
      </c>
    </row>
    <row r="12" spans="1:7" x14ac:dyDescent="0.25">
      <c r="A12" s="45">
        <v>9</v>
      </c>
      <c r="B12" s="43" t="s">
        <v>75</v>
      </c>
      <c r="C12" s="45">
        <v>50</v>
      </c>
      <c r="D12" s="45">
        <v>0</v>
      </c>
      <c r="E12" s="45">
        <v>0</v>
      </c>
      <c r="F12" s="45">
        <v>0</v>
      </c>
      <c r="G12" s="45">
        <v>0</v>
      </c>
    </row>
    <row r="13" spans="1:7" x14ac:dyDescent="0.25">
      <c r="A13" s="45">
        <v>10</v>
      </c>
      <c r="B13" s="43" t="s">
        <v>77</v>
      </c>
      <c r="C13" s="45">
        <v>200</v>
      </c>
      <c r="D13" s="45">
        <v>6</v>
      </c>
      <c r="E13" s="45">
        <v>3.35</v>
      </c>
      <c r="F13" s="45">
        <v>10</v>
      </c>
      <c r="G13" s="45">
        <v>80.23</v>
      </c>
    </row>
    <row r="14" spans="1:7" x14ac:dyDescent="0.25">
      <c r="A14" s="45">
        <v>11</v>
      </c>
      <c r="B14" s="43" t="s">
        <v>79</v>
      </c>
      <c r="C14" s="45">
        <v>50</v>
      </c>
      <c r="D14" s="45">
        <v>1</v>
      </c>
      <c r="E14" s="45">
        <v>0.08</v>
      </c>
      <c r="F14" s="45">
        <v>1</v>
      </c>
      <c r="G14" s="45">
        <v>0.08</v>
      </c>
    </row>
    <row r="15" spans="1:7" x14ac:dyDescent="0.25">
      <c r="A15" s="45">
        <v>12</v>
      </c>
      <c r="B15" s="43" t="s">
        <v>81</v>
      </c>
      <c r="C15" s="45">
        <v>0</v>
      </c>
      <c r="D15" s="45">
        <v>1</v>
      </c>
      <c r="E15" s="45">
        <v>0.5</v>
      </c>
      <c r="F15" s="45">
        <v>1</v>
      </c>
      <c r="G15" s="45">
        <v>0.5</v>
      </c>
    </row>
    <row r="16" spans="1:7" x14ac:dyDescent="0.25">
      <c r="A16" s="45">
        <v>13</v>
      </c>
      <c r="B16" s="43" t="s">
        <v>83</v>
      </c>
      <c r="C16" s="45">
        <v>500</v>
      </c>
      <c r="D16" s="45">
        <v>235</v>
      </c>
      <c r="E16" s="45">
        <v>121.15</v>
      </c>
      <c r="F16" s="45">
        <v>367</v>
      </c>
      <c r="G16" s="45">
        <v>196.5</v>
      </c>
    </row>
    <row r="17" spans="1:7" x14ac:dyDescent="0.25">
      <c r="A17" s="45">
        <v>14</v>
      </c>
      <c r="B17" s="43" t="s">
        <v>216</v>
      </c>
      <c r="C17" s="45">
        <v>0</v>
      </c>
      <c r="D17" s="45">
        <v>0</v>
      </c>
      <c r="E17" s="45">
        <v>0</v>
      </c>
      <c r="F17" s="45">
        <v>0</v>
      </c>
      <c r="G17" s="45">
        <v>0</v>
      </c>
    </row>
    <row r="18" spans="1:7" x14ac:dyDescent="0.25">
      <c r="A18" s="45">
        <v>15</v>
      </c>
      <c r="B18" s="43" t="s">
        <v>87</v>
      </c>
      <c r="C18" s="45">
        <v>6600</v>
      </c>
      <c r="D18" s="45">
        <v>7105</v>
      </c>
      <c r="E18" s="45">
        <v>4207.99</v>
      </c>
      <c r="F18" s="45">
        <v>58506</v>
      </c>
      <c r="G18" s="45">
        <v>31873.96</v>
      </c>
    </row>
    <row r="19" spans="1:7" x14ac:dyDescent="0.25">
      <c r="A19" s="45">
        <v>16</v>
      </c>
      <c r="B19" s="43" t="s">
        <v>89</v>
      </c>
      <c r="C19" s="45">
        <v>400</v>
      </c>
      <c r="D19" s="45">
        <v>11</v>
      </c>
      <c r="E19" s="45">
        <v>3.16</v>
      </c>
      <c r="F19" s="45">
        <v>55</v>
      </c>
      <c r="G19" s="45">
        <v>23.06</v>
      </c>
    </row>
    <row r="20" spans="1:7" x14ac:dyDescent="0.25">
      <c r="A20" s="45">
        <v>17</v>
      </c>
      <c r="B20" s="43" t="s">
        <v>91</v>
      </c>
      <c r="C20" s="45">
        <v>1150</v>
      </c>
      <c r="D20" s="45">
        <v>162</v>
      </c>
      <c r="E20" s="45">
        <v>89</v>
      </c>
      <c r="F20" s="45">
        <v>588</v>
      </c>
      <c r="G20" s="45">
        <v>253</v>
      </c>
    </row>
    <row r="21" spans="1:7" x14ac:dyDescent="0.25">
      <c r="A21" s="45">
        <v>18</v>
      </c>
      <c r="B21" s="43" t="s">
        <v>93</v>
      </c>
      <c r="C21" s="45">
        <v>750</v>
      </c>
      <c r="D21" s="45">
        <v>1</v>
      </c>
      <c r="E21" s="45">
        <v>0.3</v>
      </c>
      <c r="F21" s="45">
        <v>136</v>
      </c>
      <c r="G21" s="45">
        <v>41.26</v>
      </c>
    </row>
    <row r="22" spans="1:7" x14ac:dyDescent="0.25">
      <c r="A22" s="45">
        <v>19</v>
      </c>
      <c r="B22" s="43" t="s">
        <v>95</v>
      </c>
      <c r="C22" s="45">
        <v>550</v>
      </c>
      <c r="D22" s="45">
        <v>4</v>
      </c>
      <c r="E22" s="45">
        <v>2.75</v>
      </c>
      <c r="F22" s="45">
        <v>73</v>
      </c>
      <c r="G22" s="45">
        <v>48.63</v>
      </c>
    </row>
    <row r="23" spans="1:7" x14ac:dyDescent="0.25">
      <c r="A23" s="45">
        <v>20</v>
      </c>
      <c r="B23" s="43" t="s">
        <v>97</v>
      </c>
      <c r="C23" s="45">
        <v>100</v>
      </c>
      <c r="D23" s="45">
        <v>0</v>
      </c>
      <c r="E23" s="45">
        <v>0</v>
      </c>
      <c r="F23" s="45">
        <v>0</v>
      </c>
      <c r="G23" s="45">
        <v>0</v>
      </c>
    </row>
    <row r="24" spans="1:7" x14ac:dyDescent="0.25">
      <c r="A24" s="45">
        <v>21</v>
      </c>
      <c r="B24" s="43" t="s">
        <v>217</v>
      </c>
      <c r="C24" s="45">
        <v>200</v>
      </c>
      <c r="D24" s="45">
        <v>0</v>
      </c>
      <c r="E24" s="45">
        <v>0</v>
      </c>
      <c r="F24" s="45">
        <v>0</v>
      </c>
      <c r="G24" s="45">
        <v>0</v>
      </c>
    </row>
    <row r="25" spans="1:7" x14ac:dyDescent="0.25">
      <c r="A25" s="46" t="s">
        <v>218</v>
      </c>
      <c r="B25" s="44" t="s">
        <v>188</v>
      </c>
      <c r="C25" s="46">
        <f>SUM(C4:C24)</f>
        <v>12500</v>
      </c>
      <c r="D25" s="46">
        <v>7571</v>
      </c>
      <c r="E25" s="46">
        <v>4458.28</v>
      </c>
      <c r="F25" s="46">
        <v>60045</v>
      </c>
      <c r="G25" s="46">
        <v>32906.18</v>
      </c>
    </row>
    <row r="26" spans="1:7" x14ac:dyDescent="0.25">
      <c r="A26" s="40">
        <v>1</v>
      </c>
      <c r="B26" s="43" t="s">
        <v>103</v>
      </c>
      <c r="C26" s="40">
        <v>1350</v>
      </c>
      <c r="D26" s="40">
        <v>915</v>
      </c>
      <c r="E26" s="40">
        <v>391.45</v>
      </c>
      <c r="F26" s="40">
        <v>1096</v>
      </c>
      <c r="G26" s="40">
        <v>378.19</v>
      </c>
    </row>
    <row r="27" spans="1:7" x14ac:dyDescent="0.25">
      <c r="A27" s="40">
        <v>2</v>
      </c>
      <c r="B27" s="43" t="s">
        <v>101</v>
      </c>
      <c r="C27" s="40">
        <v>0</v>
      </c>
      <c r="D27" s="40">
        <v>0</v>
      </c>
      <c r="E27" s="40">
        <v>0</v>
      </c>
      <c r="F27" s="40">
        <v>0</v>
      </c>
      <c r="G27" s="40">
        <v>0</v>
      </c>
    </row>
    <row r="28" spans="1:7" x14ac:dyDescent="0.25">
      <c r="A28" s="40">
        <v>3</v>
      </c>
      <c r="B28" s="43" t="s">
        <v>105</v>
      </c>
      <c r="C28" s="40">
        <v>700</v>
      </c>
      <c r="D28" s="40">
        <v>1</v>
      </c>
      <c r="E28" s="40">
        <v>0.01</v>
      </c>
      <c r="F28" s="40">
        <v>4</v>
      </c>
      <c r="G28" s="40">
        <v>5.18</v>
      </c>
    </row>
    <row r="29" spans="1:7" s="167" customFormat="1" x14ac:dyDescent="0.25">
      <c r="A29" s="40">
        <v>4</v>
      </c>
      <c r="B29" s="43" t="s">
        <v>107</v>
      </c>
      <c r="C29" s="40">
        <v>0</v>
      </c>
      <c r="D29" s="40">
        <v>0</v>
      </c>
      <c r="E29" s="40">
        <v>0</v>
      </c>
      <c r="F29" s="40">
        <v>0</v>
      </c>
      <c r="G29" s="40">
        <v>0</v>
      </c>
    </row>
    <row r="30" spans="1:7" x14ac:dyDescent="0.25">
      <c r="A30" s="40">
        <v>5</v>
      </c>
      <c r="B30" s="43" t="s">
        <v>99</v>
      </c>
      <c r="C30" s="40">
        <v>300</v>
      </c>
      <c r="D30" s="40">
        <v>1</v>
      </c>
      <c r="E30" s="40">
        <v>4.75</v>
      </c>
      <c r="F30" s="40">
        <v>9</v>
      </c>
      <c r="G30" s="40">
        <v>40.450000000000003</v>
      </c>
    </row>
    <row r="31" spans="1:7" s="167" customFormat="1" x14ac:dyDescent="0.25">
      <c r="A31" s="40">
        <v>6</v>
      </c>
      <c r="B31" s="43" t="s">
        <v>111</v>
      </c>
      <c r="C31" s="40">
        <v>0</v>
      </c>
      <c r="D31" s="40">
        <v>0</v>
      </c>
      <c r="E31" s="40">
        <v>0</v>
      </c>
      <c r="F31" s="40">
        <v>0</v>
      </c>
      <c r="G31" s="40">
        <v>0</v>
      </c>
    </row>
    <row r="32" spans="1:7" x14ac:dyDescent="0.25">
      <c r="A32" s="40">
        <v>7</v>
      </c>
      <c r="B32" s="43" t="s">
        <v>219</v>
      </c>
      <c r="C32" s="40">
        <v>0</v>
      </c>
      <c r="D32" s="40">
        <v>0</v>
      </c>
      <c r="E32" s="40">
        <v>0</v>
      </c>
      <c r="F32" s="40">
        <v>0</v>
      </c>
      <c r="G32" s="40">
        <v>0</v>
      </c>
    </row>
    <row r="33" spans="1:7" x14ac:dyDescent="0.25">
      <c r="A33" s="41" t="s">
        <v>220</v>
      </c>
      <c r="B33" s="44" t="s">
        <v>188</v>
      </c>
      <c r="C33" s="41">
        <f>SUM(C26:C32)</f>
        <v>2350</v>
      </c>
      <c r="D33" s="41">
        <v>917</v>
      </c>
      <c r="E33" s="41">
        <v>396.21</v>
      </c>
      <c r="F33" s="41">
        <v>1109</v>
      </c>
      <c r="G33" s="41">
        <v>423.82</v>
      </c>
    </row>
    <row r="34" spans="1:7" x14ac:dyDescent="0.25">
      <c r="A34" s="40">
        <v>1</v>
      </c>
      <c r="B34" s="43" t="s">
        <v>221</v>
      </c>
      <c r="C34" s="40">
        <v>6000</v>
      </c>
      <c r="D34" s="40">
        <v>3884</v>
      </c>
      <c r="E34" s="40">
        <v>2261.2399999999998</v>
      </c>
      <c r="F34" s="40">
        <v>20171</v>
      </c>
      <c r="G34" s="40">
        <v>9274.16</v>
      </c>
    </row>
    <row r="35" spans="1:7" x14ac:dyDescent="0.25">
      <c r="A35" s="41" t="s">
        <v>222</v>
      </c>
      <c r="B35" s="44" t="s">
        <v>188</v>
      </c>
      <c r="C35" s="41">
        <f>C34</f>
        <v>6000</v>
      </c>
      <c r="D35" s="41">
        <v>3884</v>
      </c>
      <c r="E35" s="41">
        <v>2261.2399999999998</v>
      </c>
      <c r="F35" s="41">
        <v>20171</v>
      </c>
      <c r="G35" s="41">
        <v>9274.16</v>
      </c>
    </row>
    <row r="36" spans="1:7" x14ac:dyDescent="0.25">
      <c r="A36" s="45">
        <v>1</v>
      </c>
      <c r="B36" s="43" t="s">
        <v>117</v>
      </c>
      <c r="C36" s="45">
        <v>3750</v>
      </c>
      <c r="D36" s="45">
        <v>2596</v>
      </c>
      <c r="E36" s="45">
        <v>556.11</v>
      </c>
      <c r="F36" s="45">
        <v>8212</v>
      </c>
      <c r="G36" s="45">
        <v>87936.39</v>
      </c>
    </row>
    <row r="37" spans="1:7" x14ac:dyDescent="0.25">
      <c r="A37" s="45">
        <v>2</v>
      </c>
      <c r="B37" s="43" t="s">
        <v>223</v>
      </c>
      <c r="C37" s="45">
        <v>0</v>
      </c>
      <c r="D37" s="45">
        <v>0</v>
      </c>
      <c r="E37" s="45">
        <v>0</v>
      </c>
      <c r="F37" s="45">
        <v>0</v>
      </c>
      <c r="G37" s="45">
        <v>0</v>
      </c>
    </row>
    <row r="38" spans="1:7" s="167" customFormat="1" x14ac:dyDescent="0.25">
      <c r="A38" s="45">
        <v>3</v>
      </c>
      <c r="B38" s="43" t="s">
        <v>121</v>
      </c>
      <c r="C38" s="45">
        <v>0</v>
      </c>
      <c r="D38" s="45">
        <v>0</v>
      </c>
      <c r="E38" s="45">
        <v>0</v>
      </c>
      <c r="F38" s="45">
        <v>0</v>
      </c>
      <c r="G38" s="45">
        <v>0</v>
      </c>
    </row>
    <row r="39" spans="1:7" x14ac:dyDescent="0.25">
      <c r="A39" s="45">
        <v>4</v>
      </c>
      <c r="B39" s="43" t="s">
        <v>123</v>
      </c>
      <c r="C39" s="45">
        <v>0</v>
      </c>
      <c r="D39" s="45">
        <v>0</v>
      </c>
      <c r="E39" s="45">
        <v>0</v>
      </c>
      <c r="F39" s="45">
        <v>0</v>
      </c>
      <c r="G39" s="45">
        <v>0</v>
      </c>
    </row>
    <row r="40" spans="1:7" x14ac:dyDescent="0.25">
      <c r="A40" s="46" t="s">
        <v>310</v>
      </c>
      <c r="B40" s="44" t="s">
        <v>188</v>
      </c>
      <c r="C40" s="46">
        <f>SUM(C36:C39)</f>
        <v>3750</v>
      </c>
      <c r="D40" s="46">
        <v>2596</v>
      </c>
      <c r="E40" s="46">
        <v>556.11</v>
      </c>
      <c r="F40" s="46">
        <v>8212</v>
      </c>
      <c r="G40" s="46">
        <v>87936.39</v>
      </c>
    </row>
    <row r="41" spans="1:7" x14ac:dyDescent="0.25">
      <c r="A41" s="46" t="s">
        <v>224</v>
      </c>
      <c r="B41" s="44" t="s">
        <v>188</v>
      </c>
      <c r="C41" s="46">
        <f>C25+C33+C35+C40</f>
        <v>24600</v>
      </c>
      <c r="D41" s="46">
        <v>14968</v>
      </c>
      <c r="E41" s="46">
        <v>7671.84</v>
      </c>
      <c r="F41" s="46">
        <v>89537</v>
      </c>
      <c r="G41" s="46">
        <v>130540.55</v>
      </c>
    </row>
    <row r="42" spans="1:7" x14ac:dyDescent="0.25">
      <c r="A42" s="256">
        <v>31</v>
      </c>
      <c r="B42" s="256"/>
      <c r="C42" s="256"/>
      <c r="D42" s="256"/>
      <c r="E42" s="256"/>
      <c r="F42" s="256"/>
      <c r="G42" s="256"/>
    </row>
    <row r="43" spans="1:7" x14ac:dyDescent="0.25">
      <c r="A43" s="257"/>
      <c r="B43" s="257"/>
      <c r="C43" s="257"/>
      <c r="D43" s="257"/>
      <c r="E43" s="257"/>
      <c r="F43" s="257"/>
      <c r="G43" s="257"/>
    </row>
    <row r="44" spans="1:7" ht="15.75" customHeight="1" x14ac:dyDescent="0.25">
      <c r="A44" s="257"/>
      <c r="B44" s="257"/>
      <c r="C44" s="257"/>
      <c r="D44" s="257"/>
      <c r="E44" s="257"/>
      <c r="F44" s="257"/>
      <c r="G44" s="257"/>
    </row>
  </sheetData>
  <mergeCells count="3">
    <mergeCell ref="A1:G1"/>
    <mergeCell ref="A2:G2"/>
    <mergeCell ref="A42:G44"/>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opLeftCell="A25" workbookViewId="0">
      <selection activeCell="I38" sqref="I38"/>
    </sheetView>
  </sheetViews>
  <sheetFormatPr defaultColWidth="10.5703125" defaultRowHeight="15" x14ac:dyDescent="0.25"/>
  <cols>
    <col min="1" max="1" width="7.28515625" bestFit="1" customWidth="1"/>
    <col min="2" max="2" width="10.140625" style="63" bestFit="1" customWidth="1"/>
    <col min="4" max="4" width="10.42578125" bestFit="1" customWidth="1"/>
    <col min="5" max="5" width="8.28515625" bestFit="1" customWidth="1"/>
    <col min="6" max="6" width="9.140625" customWidth="1"/>
    <col min="7" max="8" width="8.28515625" bestFit="1" customWidth="1"/>
    <col min="9" max="9" width="9" bestFit="1" customWidth="1"/>
    <col min="10" max="10" width="8.85546875" bestFit="1" customWidth="1"/>
  </cols>
  <sheetData>
    <row r="1" spans="1:10" x14ac:dyDescent="0.25">
      <c r="A1" s="272" t="s">
        <v>911</v>
      </c>
      <c r="B1" s="273"/>
      <c r="C1" s="273"/>
      <c r="D1" s="273"/>
      <c r="E1" s="273"/>
      <c r="F1" s="273"/>
      <c r="G1" s="273"/>
      <c r="H1" s="273"/>
      <c r="I1" s="273"/>
      <c r="J1" s="273"/>
    </row>
    <row r="2" spans="1:10" x14ac:dyDescent="0.25">
      <c r="A2" s="274" t="s">
        <v>231</v>
      </c>
      <c r="B2" s="273"/>
      <c r="C2" s="273"/>
      <c r="D2" s="273"/>
      <c r="E2" s="273"/>
      <c r="F2" s="273"/>
      <c r="G2" s="273"/>
      <c r="H2" s="273"/>
      <c r="I2" s="273"/>
      <c r="J2" s="273"/>
    </row>
    <row r="3" spans="1:10" ht="105" x14ac:dyDescent="0.25">
      <c r="A3" s="39" t="s">
        <v>129</v>
      </c>
      <c r="B3" s="42" t="s">
        <v>204</v>
      </c>
      <c r="C3" s="39" t="s">
        <v>340</v>
      </c>
      <c r="D3" s="39" t="s">
        <v>341</v>
      </c>
      <c r="E3" s="39" t="s">
        <v>342</v>
      </c>
      <c r="F3" s="39" t="s">
        <v>347</v>
      </c>
      <c r="G3" s="39" t="s">
        <v>343</v>
      </c>
      <c r="H3" s="39" t="s">
        <v>344</v>
      </c>
      <c r="I3" s="39" t="s">
        <v>345</v>
      </c>
      <c r="J3" s="39" t="s">
        <v>346</v>
      </c>
    </row>
    <row r="4" spans="1:10" ht="17.25" customHeight="1" x14ac:dyDescent="0.25">
      <c r="A4" s="40">
        <v>1</v>
      </c>
      <c r="B4" s="43" t="s">
        <v>215</v>
      </c>
      <c r="C4" s="40">
        <v>0</v>
      </c>
      <c r="D4" s="40">
        <v>0</v>
      </c>
      <c r="E4" s="40">
        <v>0</v>
      </c>
      <c r="F4" s="40">
        <v>0</v>
      </c>
      <c r="G4" s="40">
        <v>0</v>
      </c>
      <c r="H4" s="40">
        <v>0</v>
      </c>
      <c r="I4" s="40">
        <v>0</v>
      </c>
      <c r="J4" s="40">
        <v>0</v>
      </c>
    </row>
    <row r="5" spans="1:10" ht="17.25" customHeight="1" x14ac:dyDescent="0.25">
      <c r="A5" s="40">
        <v>2</v>
      </c>
      <c r="B5" s="43" t="s">
        <v>61</v>
      </c>
      <c r="C5" s="40">
        <v>0</v>
      </c>
      <c r="D5" s="40">
        <v>0</v>
      </c>
      <c r="E5" s="40">
        <v>0</v>
      </c>
      <c r="F5" s="40">
        <v>0</v>
      </c>
      <c r="G5" s="40">
        <v>0</v>
      </c>
      <c r="H5" s="40">
        <v>0</v>
      </c>
      <c r="I5" s="40">
        <v>0</v>
      </c>
      <c r="J5" s="40">
        <v>0</v>
      </c>
    </row>
    <row r="6" spans="1:10" ht="17.25" customHeight="1" x14ac:dyDescent="0.25">
      <c r="A6" s="40">
        <v>3</v>
      </c>
      <c r="B6" s="43" t="s">
        <v>63</v>
      </c>
      <c r="C6" s="40">
        <v>0</v>
      </c>
      <c r="D6" s="40">
        <v>0</v>
      </c>
      <c r="E6" s="40">
        <v>0</v>
      </c>
      <c r="F6" s="40">
        <v>0</v>
      </c>
      <c r="G6" s="40">
        <v>0</v>
      </c>
      <c r="H6" s="40">
        <v>0</v>
      </c>
      <c r="I6" s="40">
        <v>0</v>
      </c>
      <c r="J6" s="40">
        <v>0</v>
      </c>
    </row>
    <row r="7" spans="1:10" ht="17.25" customHeight="1" x14ac:dyDescent="0.25">
      <c r="A7" s="40">
        <v>4</v>
      </c>
      <c r="B7" s="43" t="s">
        <v>65</v>
      </c>
      <c r="C7" s="40">
        <v>0</v>
      </c>
      <c r="D7" s="40">
        <v>0</v>
      </c>
      <c r="E7" s="40">
        <v>0</v>
      </c>
      <c r="F7" s="40">
        <v>0</v>
      </c>
      <c r="G7" s="40">
        <v>0</v>
      </c>
      <c r="H7" s="40">
        <v>0</v>
      </c>
      <c r="I7" s="40">
        <v>0</v>
      </c>
      <c r="J7" s="40">
        <v>0</v>
      </c>
    </row>
    <row r="8" spans="1:10" ht="17.25" customHeight="1" x14ac:dyDescent="0.25">
      <c r="A8" s="40">
        <v>5</v>
      </c>
      <c r="B8" s="43" t="s">
        <v>69</v>
      </c>
      <c r="C8" s="40">
        <v>128</v>
      </c>
      <c r="D8" s="40">
        <v>41.95</v>
      </c>
      <c r="E8" s="40">
        <v>0</v>
      </c>
      <c r="F8" s="40">
        <v>0</v>
      </c>
      <c r="G8" s="40">
        <v>0</v>
      </c>
      <c r="H8" s="40">
        <v>0</v>
      </c>
      <c r="I8" s="40">
        <v>128</v>
      </c>
      <c r="J8" s="40">
        <v>41.95</v>
      </c>
    </row>
    <row r="9" spans="1:10" ht="17.25" customHeight="1" x14ac:dyDescent="0.25">
      <c r="A9" s="40">
        <v>6</v>
      </c>
      <c r="B9" s="43" t="s">
        <v>73</v>
      </c>
      <c r="C9" s="40">
        <v>0</v>
      </c>
      <c r="D9" s="40">
        <v>0</v>
      </c>
      <c r="E9" s="40">
        <v>0</v>
      </c>
      <c r="F9" s="40">
        <v>0</v>
      </c>
      <c r="G9" s="40">
        <v>0</v>
      </c>
      <c r="H9" s="40">
        <v>0</v>
      </c>
      <c r="I9" s="40">
        <v>0</v>
      </c>
      <c r="J9" s="40">
        <v>0</v>
      </c>
    </row>
    <row r="10" spans="1:10" ht="17.25" customHeight="1" x14ac:dyDescent="0.25">
      <c r="A10" s="40">
        <v>7</v>
      </c>
      <c r="B10" s="43" t="s">
        <v>77</v>
      </c>
      <c r="C10" s="40">
        <v>0</v>
      </c>
      <c r="D10" s="40">
        <v>0</v>
      </c>
      <c r="E10" s="40">
        <v>0</v>
      </c>
      <c r="F10" s="40">
        <v>0</v>
      </c>
      <c r="G10" s="40">
        <v>0</v>
      </c>
      <c r="H10" s="40">
        <v>0</v>
      </c>
      <c r="I10" s="40">
        <v>20</v>
      </c>
      <c r="J10" s="40">
        <v>8.34</v>
      </c>
    </row>
    <row r="11" spans="1:10" ht="17.25" customHeight="1" x14ac:dyDescent="0.25">
      <c r="A11" s="40">
        <v>8</v>
      </c>
      <c r="B11" s="43" t="s">
        <v>79</v>
      </c>
      <c r="C11" s="40">
        <v>57</v>
      </c>
      <c r="D11" s="40">
        <v>43.67</v>
      </c>
      <c r="E11" s="40">
        <v>0</v>
      </c>
      <c r="F11" s="40">
        <v>0</v>
      </c>
      <c r="G11" s="40">
        <v>0</v>
      </c>
      <c r="H11" s="40">
        <v>0</v>
      </c>
      <c r="I11" s="40">
        <v>57</v>
      </c>
      <c r="J11" s="40">
        <v>43.67</v>
      </c>
    </row>
    <row r="12" spans="1:10" ht="17.25" customHeight="1" x14ac:dyDescent="0.25">
      <c r="A12" s="40">
        <v>9</v>
      </c>
      <c r="B12" s="43" t="s">
        <v>81</v>
      </c>
      <c r="C12" s="40">
        <v>0</v>
      </c>
      <c r="D12" s="40">
        <v>0</v>
      </c>
      <c r="E12" s="40">
        <v>0</v>
      </c>
      <c r="F12" s="40">
        <v>0</v>
      </c>
      <c r="G12" s="40">
        <v>0</v>
      </c>
      <c r="H12" s="40">
        <v>0</v>
      </c>
      <c r="I12" s="40">
        <v>0</v>
      </c>
      <c r="J12" s="40">
        <v>0</v>
      </c>
    </row>
    <row r="13" spans="1:10" ht="17.25" customHeight="1" x14ac:dyDescent="0.25">
      <c r="A13" s="40">
        <v>10</v>
      </c>
      <c r="B13" s="43" t="s">
        <v>83</v>
      </c>
      <c r="C13" s="40">
        <v>29</v>
      </c>
      <c r="D13" s="40">
        <v>39.200000000000003</v>
      </c>
      <c r="E13" s="40">
        <v>0</v>
      </c>
      <c r="F13" s="40">
        <v>0</v>
      </c>
      <c r="G13" s="40">
        <v>0</v>
      </c>
      <c r="H13" s="40">
        <v>0</v>
      </c>
      <c r="I13" s="40">
        <v>29</v>
      </c>
      <c r="J13" s="40">
        <v>39.200000000000003</v>
      </c>
    </row>
    <row r="14" spans="1:10" ht="17.25" customHeight="1" x14ac:dyDescent="0.25">
      <c r="A14" s="40">
        <v>11</v>
      </c>
      <c r="B14" s="43" t="s">
        <v>216</v>
      </c>
      <c r="C14" s="40">
        <v>0</v>
      </c>
      <c r="D14" s="40">
        <v>0</v>
      </c>
      <c r="E14" s="40">
        <v>0</v>
      </c>
      <c r="F14" s="40">
        <v>0</v>
      </c>
      <c r="G14" s="40">
        <v>0</v>
      </c>
      <c r="H14" s="40">
        <v>0</v>
      </c>
      <c r="I14" s="40">
        <v>0</v>
      </c>
      <c r="J14" s="40">
        <v>0</v>
      </c>
    </row>
    <row r="15" spans="1:10" ht="17.25" customHeight="1" x14ac:dyDescent="0.25">
      <c r="A15" s="40">
        <v>12</v>
      </c>
      <c r="B15" s="43" t="s">
        <v>87</v>
      </c>
      <c r="C15" s="40">
        <v>5556</v>
      </c>
      <c r="D15" s="40">
        <v>2408.13</v>
      </c>
      <c r="E15" s="40">
        <v>0</v>
      </c>
      <c r="F15" s="40">
        <v>0</v>
      </c>
      <c r="G15" s="40">
        <v>712</v>
      </c>
      <c r="H15" s="40">
        <v>160.81</v>
      </c>
      <c r="I15" s="40">
        <v>4844</v>
      </c>
      <c r="J15" s="40">
        <v>2247.3200000000002</v>
      </c>
    </row>
    <row r="16" spans="1:10" ht="17.25" customHeight="1" x14ac:dyDescent="0.25">
      <c r="A16" s="40">
        <v>13</v>
      </c>
      <c r="B16" s="43" t="s">
        <v>89</v>
      </c>
      <c r="C16" s="40">
        <v>11</v>
      </c>
      <c r="D16" s="40">
        <v>23.32</v>
      </c>
      <c r="E16" s="40">
        <v>0</v>
      </c>
      <c r="F16" s="40">
        <v>0</v>
      </c>
      <c r="G16" s="40">
        <v>0</v>
      </c>
      <c r="H16" s="40">
        <v>0</v>
      </c>
      <c r="I16" s="40">
        <v>11</v>
      </c>
      <c r="J16" s="40">
        <v>23.32</v>
      </c>
    </row>
    <row r="17" spans="1:10" ht="17.25" customHeight="1" x14ac:dyDescent="0.25">
      <c r="A17" s="40">
        <v>14</v>
      </c>
      <c r="B17" s="43" t="s">
        <v>91</v>
      </c>
      <c r="C17" s="40">
        <v>284</v>
      </c>
      <c r="D17" s="40">
        <v>61.67</v>
      </c>
      <c r="E17" s="40">
        <v>0</v>
      </c>
      <c r="F17" s="40">
        <v>0</v>
      </c>
      <c r="G17" s="40">
        <v>6</v>
      </c>
      <c r="H17" s="40">
        <v>0.26</v>
      </c>
      <c r="I17" s="40">
        <v>278</v>
      </c>
      <c r="J17" s="40">
        <v>61.41</v>
      </c>
    </row>
    <row r="18" spans="1:10" ht="17.25" customHeight="1" x14ac:dyDescent="0.25">
      <c r="A18" s="40">
        <v>15</v>
      </c>
      <c r="B18" s="43" t="s">
        <v>93</v>
      </c>
      <c r="C18" s="40">
        <v>35</v>
      </c>
      <c r="D18" s="40">
        <v>22.77</v>
      </c>
      <c r="E18" s="40">
        <v>0</v>
      </c>
      <c r="F18" s="40">
        <v>0</v>
      </c>
      <c r="G18" s="40">
        <v>1</v>
      </c>
      <c r="H18" s="40">
        <v>0.15</v>
      </c>
      <c r="I18" s="40">
        <v>34</v>
      </c>
      <c r="J18" s="40">
        <v>22.62</v>
      </c>
    </row>
    <row r="19" spans="1:10" ht="17.25" customHeight="1" x14ac:dyDescent="0.25">
      <c r="A19" s="40">
        <v>16</v>
      </c>
      <c r="B19" s="43" t="s">
        <v>217</v>
      </c>
      <c r="C19" s="40">
        <v>0</v>
      </c>
      <c r="D19" s="40">
        <v>0</v>
      </c>
      <c r="E19" s="40">
        <v>0</v>
      </c>
      <c r="F19" s="40">
        <v>0</v>
      </c>
      <c r="G19" s="40">
        <v>0</v>
      </c>
      <c r="H19" s="40">
        <v>0</v>
      </c>
      <c r="I19" s="40">
        <v>0</v>
      </c>
      <c r="J19" s="40">
        <v>0</v>
      </c>
    </row>
    <row r="20" spans="1:10" ht="17.25" customHeight="1" x14ac:dyDescent="0.25">
      <c r="A20" s="41" t="s">
        <v>218</v>
      </c>
      <c r="B20" s="44" t="s">
        <v>188</v>
      </c>
      <c r="C20" s="41">
        <v>6100</v>
      </c>
      <c r="D20" s="41">
        <v>2640.71</v>
      </c>
      <c r="E20" s="41">
        <v>0</v>
      </c>
      <c r="F20" s="41">
        <v>0</v>
      </c>
      <c r="G20" s="41">
        <v>719</v>
      </c>
      <c r="H20" s="41">
        <v>161.22</v>
      </c>
      <c r="I20" s="41">
        <v>5401</v>
      </c>
      <c r="J20" s="41">
        <v>2487.83</v>
      </c>
    </row>
    <row r="21" spans="1:10" ht="17.25" customHeight="1" x14ac:dyDescent="0.25">
      <c r="A21" s="40">
        <v>1</v>
      </c>
      <c r="B21" s="43" t="s">
        <v>103</v>
      </c>
      <c r="C21" s="40">
        <v>0</v>
      </c>
      <c r="D21" s="40">
        <v>0</v>
      </c>
      <c r="E21" s="40">
        <v>0</v>
      </c>
      <c r="F21" s="40">
        <v>0</v>
      </c>
      <c r="G21" s="40">
        <v>0</v>
      </c>
      <c r="H21" s="40">
        <v>0</v>
      </c>
      <c r="I21" s="40">
        <v>0</v>
      </c>
      <c r="J21" s="40">
        <v>0</v>
      </c>
    </row>
    <row r="22" spans="1:10" ht="17.25" customHeight="1" x14ac:dyDescent="0.25">
      <c r="A22" s="40">
        <v>2</v>
      </c>
      <c r="B22" s="43" t="s">
        <v>99</v>
      </c>
      <c r="C22" s="40">
        <v>0</v>
      </c>
      <c r="D22" s="40">
        <v>0</v>
      </c>
      <c r="E22" s="40">
        <v>0</v>
      </c>
      <c r="F22" s="40">
        <v>0</v>
      </c>
      <c r="G22" s="40">
        <v>0</v>
      </c>
      <c r="H22" s="40">
        <v>0</v>
      </c>
      <c r="I22" s="40">
        <v>0</v>
      </c>
      <c r="J22" s="40">
        <v>0</v>
      </c>
    </row>
    <row r="23" spans="1:10" ht="17.25" customHeight="1" x14ac:dyDescent="0.25">
      <c r="A23" s="40">
        <v>3</v>
      </c>
      <c r="B23" s="43" t="s">
        <v>219</v>
      </c>
      <c r="C23" s="40">
        <v>0</v>
      </c>
      <c r="D23" s="40">
        <v>0</v>
      </c>
      <c r="E23" s="40">
        <v>0</v>
      </c>
      <c r="F23" s="40">
        <v>0</v>
      </c>
      <c r="G23" s="40">
        <v>0</v>
      </c>
      <c r="H23" s="40">
        <v>0</v>
      </c>
      <c r="I23" s="40">
        <v>0</v>
      </c>
      <c r="J23" s="40">
        <v>0</v>
      </c>
    </row>
    <row r="24" spans="1:10" ht="17.25" customHeight="1" x14ac:dyDescent="0.25">
      <c r="A24" s="41" t="s">
        <v>220</v>
      </c>
      <c r="B24" s="44" t="s">
        <v>188</v>
      </c>
      <c r="C24" s="41">
        <v>0</v>
      </c>
      <c r="D24" s="41">
        <v>0</v>
      </c>
      <c r="E24" s="41">
        <v>0</v>
      </c>
      <c r="F24" s="41">
        <v>0</v>
      </c>
      <c r="G24" s="41">
        <v>0</v>
      </c>
      <c r="H24" s="41">
        <v>0</v>
      </c>
      <c r="I24" s="41">
        <v>0</v>
      </c>
      <c r="J24" s="41">
        <v>0</v>
      </c>
    </row>
    <row r="25" spans="1:10" ht="17.25" customHeight="1" x14ac:dyDescent="0.25">
      <c r="A25" s="40">
        <v>1</v>
      </c>
      <c r="B25" s="43" t="s">
        <v>221</v>
      </c>
      <c r="C25" s="40">
        <v>1383</v>
      </c>
      <c r="D25" s="40">
        <v>344.58</v>
      </c>
      <c r="E25" s="40">
        <v>107</v>
      </c>
      <c r="F25" s="40">
        <v>77.180000000000007</v>
      </c>
      <c r="G25" s="40">
        <v>6</v>
      </c>
      <c r="H25" s="40">
        <v>4.41</v>
      </c>
      <c r="I25" s="40">
        <v>1484</v>
      </c>
      <c r="J25" s="40">
        <v>417.35</v>
      </c>
    </row>
    <row r="26" spans="1:10" ht="17.25" customHeight="1" x14ac:dyDescent="0.25">
      <c r="A26" s="41" t="s">
        <v>222</v>
      </c>
      <c r="B26" s="44" t="s">
        <v>188</v>
      </c>
      <c r="C26" s="41">
        <v>1383</v>
      </c>
      <c r="D26" s="41">
        <v>344.58</v>
      </c>
      <c r="E26" s="41">
        <v>107</v>
      </c>
      <c r="F26" s="41">
        <v>77.180000000000007</v>
      </c>
      <c r="G26" s="41">
        <v>6</v>
      </c>
      <c r="H26" s="41">
        <v>4.41</v>
      </c>
      <c r="I26" s="41">
        <v>1484</v>
      </c>
      <c r="J26" s="41">
        <v>417.35</v>
      </c>
    </row>
    <row r="27" spans="1:10" ht="17.25" customHeight="1" x14ac:dyDescent="0.25">
      <c r="A27" s="40">
        <v>1</v>
      </c>
      <c r="B27" s="43" t="s">
        <v>117</v>
      </c>
      <c r="C27" s="40">
        <v>78</v>
      </c>
      <c r="D27" s="40">
        <v>125.09</v>
      </c>
      <c r="E27" s="40">
        <v>0</v>
      </c>
      <c r="F27" s="40">
        <v>0</v>
      </c>
      <c r="G27" s="40">
        <v>0</v>
      </c>
      <c r="H27" s="40">
        <v>0</v>
      </c>
      <c r="I27" s="40">
        <v>78</v>
      </c>
      <c r="J27" s="40">
        <v>125.09</v>
      </c>
    </row>
    <row r="28" spans="1:10" ht="17.25" customHeight="1" x14ac:dyDescent="0.25">
      <c r="A28" s="40">
        <v>2</v>
      </c>
      <c r="B28" s="43" t="s">
        <v>223</v>
      </c>
      <c r="C28" s="40">
        <v>0</v>
      </c>
      <c r="D28" s="40">
        <v>0</v>
      </c>
      <c r="E28" s="40">
        <v>0</v>
      </c>
      <c r="F28" s="40">
        <v>0</v>
      </c>
      <c r="G28" s="40">
        <v>0</v>
      </c>
      <c r="H28" s="40">
        <v>0</v>
      </c>
      <c r="I28" s="40">
        <v>0</v>
      </c>
      <c r="J28" s="40">
        <v>0</v>
      </c>
    </row>
    <row r="29" spans="1:10" s="182" customFormat="1" ht="17.25" customHeight="1" x14ac:dyDescent="0.25">
      <c r="A29" s="40">
        <v>3</v>
      </c>
      <c r="B29" s="43" t="s">
        <v>121</v>
      </c>
      <c r="C29" s="40">
        <v>0</v>
      </c>
      <c r="D29" s="40">
        <v>0</v>
      </c>
      <c r="E29" s="40">
        <v>0</v>
      </c>
      <c r="F29" s="40">
        <v>0</v>
      </c>
      <c r="G29" s="40">
        <v>0</v>
      </c>
      <c r="H29" s="40">
        <v>0</v>
      </c>
      <c r="I29" s="40">
        <v>0</v>
      </c>
      <c r="J29" s="40">
        <v>0</v>
      </c>
    </row>
    <row r="30" spans="1:10" ht="17.25" customHeight="1" x14ac:dyDescent="0.25">
      <c r="A30" s="40">
        <v>4</v>
      </c>
      <c r="B30" s="43" t="s">
        <v>123</v>
      </c>
      <c r="C30" s="40">
        <v>0</v>
      </c>
      <c r="D30" s="40">
        <v>0</v>
      </c>
      <c r="E30" s="40">
        <v>0</v>
      </c>
      <c r="F30" s="40">
        <v>0</v>
      </c>
      <c r="G30" s="40">
        <v>0</v>
      </c>
      <c r="H30" s="40">
        <v>0</v>
      </c>
      <c r="I30" s="40">
        <v>0</v>
      </c>
      <c r="J30" s="40">
        <v>0</v>
      </c>
    </row>
    <row r="31" spans="1:10" ht="17.25" customHeight="1" x14ac:dyDescent="0.25">
      <c r="A31" s="41" t="s">
        <v>224</v>
      </c>
      <c r="B31" s="44" t="s">
        <v>188</v>
      </c>
      <c r="C31" s="41">
        <v>7561</v>
      </c>
      <c r="D31" s="41">
        <v>3110.38</v>
      </c>
      <c r="E31" s="41">
        <v>107</v>
      </c>
      <c r="F31" s="41">
        <v>77.180000000000007</v>
      </c>
      <c r="G31" s="41">
        <v>725</v>
      </c>
      <c r="H31" s="41">
        <v>165.63</v>
      </c>
      <c r="I31" s="41">
        <v>6963</v>
      </c>
      <c r="J31" s="41">
        <v>3030.27</v>
      </c>
    </row>
    <row r="32" spans="1:10" x14ac:dyDescent="0.25">
      <c r="A32" s="256">
        <v>32</v>
      </c>
      <c r="B32" s="256"/>
      <c r="C32" s="256"/>
      <c r="D32" s="256"/>
      <c r="E32" s="256"/>
      <c r="F32" s="256"/>
      <c r="G32" s="256"/>
      <c r="H32" s="256"/>
      <c r="I32" s="256"/>
      <c r="J32" s="256"/>
    </row>
    <row r="33" spans="1:10" x14ac:dyDescent="0.25">
      <c r="A33" s="257"/>
      <c r="B33" s="257"/>
      <c r="C33" s="257"/>
      <c r="D33" s="257"/>
      <c r="E33" s="257"/>
      <c r="F33" s="257"/>
      <c r="G33" s="257"/>
      <c r="H33" s="257"/>
      <c r="I33" s="257"/>
      <c r="J33" s="257"/>
    </row>
    <row r="34" spans="1:10" x14ac:dyDescent="0.25">
      <c r="A34" s="257"/>
      <c r="B34" s="257"/>
      <c r="C34" s="257"/>
      <c r="D34" s="257"/>
      <c r="E34" s="257"/>
      <c r="F34" s="257"/>
      <c r="G34" s="257"/>
      <c r="H34" s="257"/>
      <c r="I34" s="257"/>
      <c r="J34" s="257"/>
    </row>
  </sheetData>
  <mergeCells count="3">
    <mergeCell ref="A1:J1"/>
    <mergeCell ref="A2:J2"/>
    <mergeCell ref="A32:J34"/>
  </mergeCells>
  <pageMargins left="0.7" right="0.7" top="0.75" bottom="0.75" header="0.3" footer="0.3"/>
  <pageSetup scale="9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opLeftCell="A10" workbookViewId="0">
      <selection activeCell="B4" sqref="B4:B34"/>
    </sheetView>
  </sheetViews>
  <sheetFormatPr defaultRowHeight="15" x14ac:dyDescent="0.25"/>
  <cols>
    <col min="1" max="1" width="7.28515625" bestFit="1" customWidth="1"/>
    <col min="2" max="8" width="11.7109375" customWidth="1"/>
  </cols>
  <sheetData>
    <row r="1" spans="1:8" ht="29.25" customHeight="1" x14ac:dyDescent="0.25">
      <c r="A1" s="272" t="s">
        <v>912</v>
      </c>
      <c r="B1" s="273"/>
      <c r="C1" s="273"/>
      <c r="D1" s="273"/>
      <c r="E1" s="273"/>
      <c r="F1" s="273"/>
      <c r="G1" s="273"/>
      <c r="H1" s="273"/>
    </row>
    <row r="2" spans="1:8" x14ac:dyDescent="0.25">
      <c r="A2" s="274" t="s">
        <v>231</v>
      </c>
      <c r="B2" s="273"/>
      <c r="C2" s="273"/>
      <c r="D2" s="273"/>
      <c r="E2" s="273"/>
      <c r="F2" s="273"/>
      <c r="G2" s="273"/>
      <c r="H2" s="273"/>
    </row>
    <row r="3" spans="1:8" ht="45" x14ac:dyDescent="0.25">
      <c r="A3" s="39" t="s">
        <v>129</v>
      </c>
      <c r="B3" s="39" t="s">
        <v>204</v>
      </c>
      <c r="C3" s="39" t="s">
        <v>348</v>
      </c>
      <c r="D3" s="39" t="s">
        <v>349</v>
      </c>
      <c r="E3" s="39" t="s">
        <v>253</v>
      </c>
      <c r="F3" s="39" t="s">
        <v>254</v>
      </c>
      <c r="G3" s="39" t="s">
        <v>350</v>
      </c>
      <c r="H3" s="39" t="s">
        <v>351</v>
      </c>
    </row>
    <row r="4" spans="1:8" ht="20.25" customHeight="1" x14ac:dyDescent="0.25">
      <c r="A4" s="40">
        <v>1</v>
      </c>
      <c r="B4" s="43" t="s">
        <v>55</v>
      </c>
      <c r="C4" s="40">
        <v>4</v>
      </c>
      <c r="D4" s="40">
        <v>17.29</v>
      </c>
      <c r="E4" s="40">
        <v>1.98</v>
      </c>
      <c r="F4" s="40">
        <v>1.98</v>
      </c>
      <c r="G4" s="40">
        <v>100</v>
      </c>
      <c r="H4" s="40">
        <v>0</v>
      </c>
    </row>
    <row r="5" spans="1:8" ht="20.25" customHeight="1" x14ac:dyDescent="0.25">
      <c r="A5" s="40">
        <v>2</v>
      </c>
      <c r="B5" s="43" t="s">
        <v>215</v>
      </c>
      <c r="C5" s="40">
        <v>1</v>
      </c>
      <c r="D5" s="40">
        <v>1.23</v>
      </c>
      <c r="E5" s="40">
        <v>0.15</v>
      </c>
      <c r="F5" s="40">
        <v>0.15</v>
      </c>
      <c r="G5" s="40">
        <v>100</v>
      </c>
      <c r="H5" s="40">
        <v>0</v>
      </c>
    </row>
    <row r="6" spans="1:8" ht="20.25" customHeight="1" x14ac:dyDescent="0.25">
      <c r="A6" s="40">
        <v>3</v>
      </c>
      <c r="B6" s="43" t="s">
        <v>65</v>
      </c>
      <c r="C6" s="40">
        <v>0</v>
      </c>
      <c r="D6" s="40">
        <v>0</v>
      </c>
      <c r="E6" s="40">
        <v>0</v>
      </c>
      <c r="F6" s="40">
        <v>0</v>
      </c>
      <c r="G6" s="40"/>
      <c r="H6" s="40">
        <v>0</v>
      </c>
    </row>
    <row r="7" spans="1:8" ht="20.25" customHeight="1" x14ac:dyDescent="0.25">
      <c r="A7" s="40">
        <v>4</v>
      </c>
      <c r="B7" s="43" t="s">
        <v>67</v>
      </c>
      <c r="C7" s="40"/>
      <c r="D7" s="40"/>
      <c r="E7" s="40"/>
      <c r="F7" s="40"/>
      <c r="G7" s="40"/>
      <c r="H7" s="40"/>
    </row>
    <row r="8" spans="1:8" ht="20.25" customHeight="1" x14ac:dyDescent="0.25">
      <c r="A8" s="40">
        <v>5</v>
      </c>
      <c r="B8" s="43" t="s">
        <v>69</v>
      </c>
      <c r="C8" s="40">
        <v>10</v>
      </c>
      <c r="D8" s="40">
        <v>54</v>
      </c>
      <c r="E8" s="40">
        <v>41.3</v>
      </c>
      <c r="F8" s="40">
        <v>38.700000000000003</v>
      </c>
      <c r="G8" s="40">
        <v>94</v>
      </c>
      <c r="H8" s="40">
        <v>2.6</v>
      </c>
    </row>
    <row r="9" spans="1:8" ht="20.25" customHeight="1" x14ac:dyDescent="0.25">
      <c r="A9" s="40">
        <v>6</v>
      </c>
      <c r="B9" s="43" t="s">
        <v>73</v>
      </c>
      <c r="C9" s="40">
        <v>0</v>
      </c>
      <c r="D9" s="40">
        <v>0</v>
      </c>
      <c r="E9" s="40">
        <v>0</v>
      </c>
      <c r="F9" s="40">
        <v>0</v>
      </c>
      <c r="G9" s="40"/>
      <c r="H9" s="40">
        <v>0</v>
      </c>
    </row>
    <row r="10" spans="1:8" ht="20.25" customHeight="1" x14ac:dyDescent="0.25">
      <c r="A10" s="40">
        <v>7</v>
      </c>
      <c r="B10" s="43" t="s">
        <v>75</v>
      </c>
      <c r="C10" s="40"/>
      <c r="D10" s="40"/>
      <c r="E10" s="40"/>
      <c r="F10" s="40"/>
      <c r="G10" s="40"/>
      <c r="H10" s="40"/>
    </row>
    <row r="11" spans="1:8" ht="20.25" customHeight="1" x14ac:dyDescent="0.25">
      <c r="A11" s="40">
        <v>8</v>
      </c>
      <c r="B11" s="43" t="s">
        <v>77</v>
      </c>
      <c r="C11" s="40">
        <v>21</v>
      </c>
      <c r="D11" s="40">
        <v>26.72</v>
      </c>
      <c r="E11" s="40">
        <v>2.4900000000000002</v>
      </c>
      <c r="F11" s="40">
        <v>1.74</v>
      </c>
      <c r="G11" s="40">
        <v>70</v>
      </c>
      <c r="H11" s="40">
        <v>0.75</v>
      </c>
    </row>
    <row r="12" spans="1:8" ht="20.25" customHeight="1" x14ac:dyDescent="0.25">
      <c r="A12" s="40">
        <v>9</v>
      </c>
      <c r="B12" s="43" t="s">
        <v>79</v>
      </c>
      <c r="C12" s="40"/>
      <c r="D12" s="40"/>
      <c r="E12" s="40"/>
      <c r="F12" s="40"/>
      <c r="G12" s="40"/>
      <c r="H12" s="40"/>
    </row>
    <row r="13" spans="1:8" ht="20.25" customHeight="1" x14ac:dyDescent="0.25">
      <c r="A13" s="40">
        <v>10</v>
      </c>
      <c r="B13" s="43" t="s">
        <v>81</v>
      </c>
      <c r="C13" s="40">
        <v>0</v>
      </c>
      <c r="D13" s="40">
        <v>0</v>
      </c>
      <c r="E13" s="40">
        <v>0</v>
      </c>
      <c r="F13" s="40">
        <v>0</v>
      </c>
      <c r="G13" s="40"/>
      <c r="H13" s="40">
        <v>0</v>
      </c>
    </row>
    <row r="14" spans="1:8" ht="20.25" customHeight="1" x14ac:dyDescent="0.25">
      <c r="A14" s="40">
        <v>11</v>
      </c>
      <c r="B14" s="43" t="s">
        <v>83</v>
      </c>
      <c r="C14" s="40">
        <v>0</v>
      </c>
      <c r="D14" s="40">
        <v>0</v>
      </c>
      <c r="E14" s="40">
        <v>0</v>
      </c>
      <c r="F14" s="40">
        <v>0</v>
      </c>
      <c r="G14" s="40"/>
      <c r="H14" s="40">
        <v>0</v>
      </c>
    </row>
    <row r="15" spans="1:8" ht="20.25" customHeight="1" x14ac:dyDescent="0.25">
      <c r="A15" s="40">
        <v>12</v>
      </c>
      <c r="B15" s="43" t="s">
        <v>216</v>
      </c>
      <c r="C15" s="40">
        <v>4</v>
      </c>
      <c r="D15" s="40">
        <v>3.62</v>
      </c>
      <c r="E15" s="40">
        <v>1</v>
      </c>
      <c r="F15" s="40">
        <v>1</v>
      </c>
      <c r="G15" s="40">
        <v>100</v>
      </c>
      <c r="H15" s="40">
        <v>0</v>
      </c>
    </row>
    <row r="16" spans="1:8" ht="20.25" customHeight="1" x14ac:dyDescent="0.25">
      <c r="A16" s="40">
        <v>13</v>
      </c>
      <c r="B16" s="43" t="s">
        <v>87</v>
      </c>
      <c r="C16" s="40">
        <v>320</v>
      </c>
      <c r="D16" s="40">
        <v>681.68</v>
      </c>
      <c r="E16" s="40">
        <v>384.33</v>
      </c>
      <c r="F16" s="40">
        <v>89.76</v>
      </c>
      <c r="G16" s="40">
        <v>23</v>
      </c>
      <c r="H16" s="40">
        <v>294.57</v>
      </c>
    </row>
    <row r="17" spans="1:8" ht="20.25" customHeight="1" x14ac:dyDescent="0.25">
      <c r="A17" s="40">
        <v>14</v>
      </c>
      <c r="B17" s="43" t="s">
        <v>89</v>
      </c>
      <c r="C17" s="40">
        <v>5</v>
      </c>
      <c r="D17" s="40">
        <v>10.55</v>
      </c>
      <c r="E17" s="40">
        <v>10.55</v>
      </c>
      <c r="F17" s="40">
        <v>1.5</v>
      </c>
      <c r="G17" s="40">
        <v>14</v>
      </c>
      <c r="H17" s="40">
        <v>9.0500000000000007</v>
      </c>
    </row>
    <row r="18" spans="1:8" ht="20.25" customHeight="1" x14ac:dyDescent="0.25">
      <c r="A18" s="40">
        <v>15</v>
      </c>
      <c r="B18" s="43" t="s">
        <v>91</v>
      </c>
      <c r="C18" s="40">
        <v>98</v>
      </c>
      <c r="D18" s="40">
        <v>130.51</v>
      </c>
      <c r="E18" s="40">
        <v>6.95</v>
      </c>
      <c r="F18" s="40">
        <v>4.6100000000000003</v>
      </c>
      <c r="G18" s="40">
        <v>66</v>
      </c>
      <c r="H18" s="40">
        <v>2.34</v>
      </c>
    </row>
    <row r="19" spans="1:8" ht="20.25" customHeight="1" x14ac:dyDescent="0.25">
      <c r="A19" s="40">
        <v>16</v>
      </c>
      <c r="B19" s="43" t="s">
        <v>93</v>
      </c>
      <c r="C19" s="40">
        <v>8</v>
      </c>
      <c r="D19" s="40">
        <v>11.74</v>
      </c>
      <c r="E19" s="40">
        <v>7.08</v>
      </c>
      <c r="F19" s="40">
        <v>0</v>
      </c>
      <c r="G19" s="40">
        <v>0</v>
      </c>
      <c r="H19" s="40">
        <v>7.08</v>
      </c>
    </row>
    <row r="20" spans="1:8" ht="20.25" customHeight="1" x14ac:dyDescent="0.25">
      <c r="A20" s="40">
        <v>17</v>
      </c>
      <c r="B20" s="43" t="s">
        <v>95</v>
      </c>
      <c r="C20" s="40">
        <v>8</v>
      </c>
      <c r="D20" s="40">
        <v>8.59</v>
      </c>
      <c r="E20" s="40">
        <v>8.59</v>
      </c>
      <c r="F20" s="40">
        <v>0</v>
      </c>
      <c r="G20" s="40">
        <v>0</v>
      </c>
      <c r="H20" s="40">
        <v>8.59</v>
      </c>
    </row>
    <row r="21" spans="1:8" ht="20.25" customHeight="1" x14ac:dyDescent="0.25">
      <c r="A21" s="185">
        <v>18</v>
      </c>
      <c r="B21" s="65" t="s">
        <v>97</v>
      </c>
      <c r="C21" s="41"/>
      <c r="D21" s="41"/>
      <c r="E21" s="41"/>
      <c r="F21" s="41"/>
      <c r="G21" s="41"/>
      <c r="H21" s="41"/>
    </row>
    <row r="22" spans="1:8" ht="20.25" customHeight="1" x14ac:dyDescent="0.25">
      <c r="A22" s="40">
        <v>19</v>
      </c>
      <c r="B22" s="43" t="s">
        <v>217</v>
      </c>
      <c r="C22" s="40">
        <v>0</v>
      </c>
      <c r="D22" s="40">
        <v>0</v>
      </c>
      <c r="E22" s="40">
        <v>0</v>
      </c>
      <c r="F22" s="40">
        <v>0</v>
      </c>
      <c r="G22" s="40"/>
      <c r="H22" s="40">
        <v>0</v>
      </c>
    </row>
    <row r="23" spans="1:8" s="182" customFormat="1" ht="20.25" customHeight="1" x14ac:dyDescent="0.25">
      <c r="A23" s="41" t="s">
        <v>218</v>
      </c>
      <c r="B23" s="44" t="s">
        <v>188</v>
      </c>
      <c r="C23" s="41">
        <v>479</v>
      </c>
      <c r="D23" s="41">
        <v>945.93</v>
      </c>
      <c r="E23" s="41">
        <v>464.42</v>
      </c>
      <c r="F23" s="41">
        <v>139.44</v>
      </c>
      <c r="G23" s="41">
        <v>30</v>
      </c>
      <c r="H23" s="41">
        <v>324.98</v>
      </c>
    </row>
    <row r="24" spans="1:8" ht="20.25" customHeight="1" x14ac:dyDescent="0.25">
      <c r="A24" s="40"/>
      <c r="B24" s="43" t="s">
        <v>103</v>
      </c>
      <c r="C24" s="40">
        <v>0</v>
      </c>
      <c r="D24" s="40">
        <v>0</v>
      </c>
      <c r="E24" s="40">
        <v>0</v>
      </c>
      <c r="F24" s="40">
        <v>0</v>
      </c>
      <c r="G24" s="40"/>
      <c r="H24" s="40">
        <v>0</v>
      </c>
    </row>
    <row r="25" spans="1:8" ht="20.25" customHeight="1" x14ac:dyDescent="0.25">
      <c r="A25" s="40"/>
      <c r="B25" s="43" t="s">
        <v>101</v>
      </c>
      <c r="C25" s="40">
        <v>0</v>
      </c>
      <c r="D25" s="40">
        <v>0</v>
      </c>
      <c r="E25" s="40">
        <v>0</v>
      </c>
      <c r="F25" s="40">
        <v>0</v>
      </c>
      <c r="G25" s="40"/>
      <c r="H25" s="40">
        <v>0</v>
      </c>
    </row>
    <row r="26" spans="1:8" ht="20.25" customHeight="1" x14ac:dyDescent="0.25">
      <c r="A26" s="40"/>
      <c r="B26" s="43" t="s">
        <v>99</v>
      </c>
      <c r="C26" s="40">
        <v>0</v>
      </c>
      <c r="D26" s="40">
        <v>0</v>
      </c>
      <c r="E26" s="40">
        <v>0</v>
      </c>
      <c r="F26" s="40">
        <v>0</v>
      </c>
      <c r="G26" s="40"/>
      <c r="H26" s="40">
        <v>0</v>
      </c>
    </row>
    <row r="27" spans="1:8" ht="20.25" customHeight="1" x14ac:dyDescent="0.25">
      <c r="A27" s="41"/>
      <c r="B27" s="44" t="s">
        <v>111</v>
      </c>
      <c r="C27" s="41">
        <v>0</v>
      </c>
      <c r="D27" s="41">
        <v>0</v>
      </c>
      <c r="E27" s="41">
        <v>0</v>
      </c>
      <c r="F27" s="41">
        <v>0</v>
      </c>
      <c r="G27" s="41"/>
      <c r="H27" s="41">
        <v>0</v>
      </c>
    </row>
    <row r="28" spans="1:8" ht="20.25" customHeight="1" x14ac:dyDescent="0.25">
      <c r="A28" s="40"/>
      <c r="B28" s="43" t="s">
        <v>219</v>
      </c>
      <c r="C28" s="40">
        <v>0</v>
      </c>
      <c r="D28" s="40">
        <v>0</v>
      </c>
      <c r="E28" s="40">
        <v>0</v>
      </c>
      <c r="F28" s="40">
        <v>0</v>
      </c>
      <c r="G28" s="40"/>
      <c r="H28" s="40">
        <v>0</v>
      </c>
    </row>
    <row r="29" spans="1:8" ht="20.25" customHeight="1" x14ac:dyDescent="0.25">
      <c r="A29" s="41" t="s">
        <v>220</v>
      </c>
      <c r="B29" s="44" t="s">
        <v>188</v>
      </c>
      <c r="C29" s="41">
        <v>0</v>
      </c>
      <c r="D29" s="41">
        <v>0</v>
      </c>
      <c r="E29" s="41">
        <v>0</v>
      </c>
      <c r="F29" s="41">
        <v>0</v>
      </c>
      <c r="G29" s="41">
        <v>0</v>
      </c>
      <c r="H29" s="41">
        <v>0</v>
      </c>
    </row>
    <row r="30" spans="1:8" ht="20.25" customHeight="1" x14ac:dyDescent="0.25">
      <c r="A30" s="40">
        <v>1</v>
      </c>
      <c r="B30" s="43" t="s">
        <v>221</v>
      </c>
      <c r="C30" s="40">
        <v>888</v>
      </c>
      <c r="D30" s="40">
        <v>2205.06</v>
      </c>
      <c r="E30" s="40">
        <v>1872.57</v>
      </c>
      <c r="F30" s="40">
        <v>1065.45</v>
      </c>
      <c r="G30" s="40">
        <v>57</v>
      </c>
      <c r="H30" s="40">
        <v>807.12</v>
      </c>
    </row>
    <row r="31" spans="1:8" s="182" customFormat="1" ht="20.25" customHeight="1" x14ac:dyDescent="0.25">
      <c r="A31" s="41" t="s">
        <v>222</v>
      </c>
      <c r="B31" s="44" t="s">
        <v>188</v>
      </c>
      <c r="C31" s="41">
        <v>888</v>
      </c>
      <c r="D31" s="41">
        <v>2205.06</v>
      </c>
      <c r="E31" s="41">
        <v>1872.57</v>
      </c>
      <c r="F31" s="41">
        <v>1065.45</v>
      </c>
      <c r="G31" s="41">
        <v>57</v>
      </c>
      <c r="H31" s="41">
        <v>807.12</v>
      </c>
    </row>
    <row r="32" spans="1:8" s="182" customFormat="1" ht="20.25" customHeight="1" x14ac:dyDescent="0.25">
      <c r="A32" s="40">
        <v>1</v>
      </c>
      <c r="B32" s="43" t="s">
        <v>117</v>
      </c>
      <c r="C32" s="40">
        <v>856</v>
      </c>
      <c r="D32" s="40">
        <v>2802.37</v>
      </c>
      <c r="E32" s="40">
        <v>1202.31</v>
      </c>
      <c r="F32" s="40">
        <v>134.82</v>
      </c>
      <c r="G32" s="40">
        <v>11</v>
      </c>
      <c r="H32" s="40">
        <v>1067.49</v>
      </c>
    </row>
    <row r="33" spans="1:8" s="182" customFormat="1" ht="20.25" customHeight="1" x14ac:dyDescent="0.25">
      <c r="A33" s="40">
        <v>2</v>
      </c>
      <c r="B33" s="43" t="s">
        <v>123</v>
      </c>
      <c r="C33" s="40">
        <v>0</v>
      </c>
      <c r="D33" s="40">
        <v>0</v>
      </c>
      <c r="E33" s="40">
        <v>0</v>
      </c>
      <c r="F33" s="40">
        <v>0</v>
      </c>
      <c r="G33" s="40"/>
      <c r="H33" s="40">
        <v>0</v>
      </c>
    </row>
    <row r="34" spans="1:8" s="182" customFormat="1" ht="20.25" customHeight="1" x14ac:dyDescent="0.25">
      <c r="A34" s="41" t="s">
        <v>224</v>
      </c>
      <c r="B34" s="44" t="s">
        <v>188</v>
      </c>
      <c r="C34" s="41">
        <v>2223</v>
      </c>
      <c r="D34" s="41">
        <v>5953.36</v>
      </c>
      <c r="E34" s="41">
        <v>3539.3</v>
      </c>
      <c r="F34" s="41">
        <v>1339.71</v>
      </c>
      <c r="G34" s="41">
        <v>38</v>
      </c>
      <c r="H34" s="41">
        <v>2199.59</v>
      </c>
    </row>
    <row r="35" spans="1:8" x14ac:dyDescent="0.25">
      <c r="A35" s="256">
        <v>33</v>
      </c>
      <c r="B35" s="256"/>
      <c r="C35" s="256"/>
      <c r="D35" s="256"/>
      <c r="E35" s="256"/>
      <c r="F35" s="256"/>
      <c r="G35" s="256"/>
      <c r="H35" s="256"/>
    </row>
    <row r="36" spans="1:8" x14ac:dyDescent="0.25">
      <c r="A36" s="257"/>
      <c r="B36" s="257"/>
      <c r="C36" s="257"/>
      <c r="D36" s="257"/>
      <c r="E36" s="257"/>
      <c r="F36" s="257"/>
      <c r="G36" s="257"/>
      <c r="H36" s="257"/>
    </row>
    <row r="37" spans="1:8" x14ac:dyDescent="0.25">
      <c r="A37" s="257"/>
      <c r="B37" s="257"/>
      <c r="C37" s="257"/>
      <c r="D37" s="257"/>
      <c r="E37" s="257"/>
      <c r="F37" s="257"/>
      <c r="G37" s="257"/>
      <c r="H37" s="257"/>
    </row>
  </sheetData>
  <mergeCells count="3">
    <mergeCell ref="A1:H1"/>
    <mergeCell ref="A2:H2"/>
    <mergeCell ref="A35:H37"/>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opLeftCell="A16" workbookViewId="0">
      <selection activeCell="A11" sqref="A11"/>
    </sheetView>
  </sheetViews>
  <sheetFormatPr defaultColWidth="10.7109375" defaultRowHeight="15" x14ac:dyDescent="0.25"/>
  <cols>
    <col min="1" max="1" width="8.28515625" customWidth="1"/>
    <col min="4" max="4" width="12.28515625" customWidth="1"/>
  </cols>
  <sheetData>
    <row r="1" spans="1:8" ht="15" customHeight="1" x14ac:dyDescent="0.25">
      <c r="A1" s="272" t="s">
        <v>935</v>
      </c>
      <c r="B1" s="273"/>
      <c r="C1" s="273"/>
      <c r="D1" s="273"/>
      <c r="E1" s="273"/>
      <c r="F1" s="273"/>
      <c r="G1" s="273"/>
      <c r="H1" s="273"/>
    </row>
    <row r="2" spans="1:8" x14ac:dyDescent="0.25">
      <c r="A2" s="274" t="s">
        <v>231</v>
      </c>
      <c r="B2" s="273"/>
      <c r="C2" s="273"/>
      <c r="D2" s="273"/>
      <c r="E2" s="273"/>
      <c r="F2" s="273"/>
      <c r="G2" s="273"/>
      <c r="H2" s="273"/>
    </row>
    <row r="3" spans="1:8" ht="45" customHeight="1" x14ac:dyDescent="0.25">
      <c r="A3" s="39" t="s">
        <v>129</v>
      </c>
      <c r="B3" s="39" t="s">
        <v>204</v>
      </c>
      <c r="C3" s="39" t="s">
        <v>348</v>
      </c>
      <c r="D3" s="39" t="s">
        <v>349</v>
      </c>
      <c r="E3" s="39" t="s">
        <v>253</v>
      </c>
      <c r="F3" s="39" t="s">
        <v>254</v>
      </c>
      <c r="G3" s="39" t="s">
        <v>350</v>
      </c>
      <c r="H3" s="39" t="s">
        <v>351</v>
      </c>
    </row>
    <row r="4" spans="1:8" ht="23.25" customHeight="1" x14ac:dyDescent="0.25">
      <c r="A4" s="40">
        <v>1</v>
      </c>
      <c r="B4" s="43" t="s">
        <v>215</v>
      </c>
      <c r="C4" s="40">
        <v>0</v>
      </c>
      <c r="D4" s="40">
        <v>0</v>
      </c>
      <c r="E4" s="40">
        <v>0</v>
      </c>
      <c r="F4" s="40">
        <v>0</v>
      </c>
      <c r="G4" s="40">
        <v>0</v>
      </c>
      <c r="H4" s="40">
        <v>0</v>
      </c>
    </row>
    <row r="5" spans="1:8" ht="23.25" customHeight="1" x14ac:dyDescent="0.25">
      <c r="A5" s="40">
        <v>2</v>
      </c>
      <c r="B5" s="43" t="s">
        <v>65</v>
      </c>
      <c r="C5" s="40">
        <v>0</v>
      </c>
      <c r="D5" s="40">
        <v>0</v>
      </c>
      <c r="E5" s="40">
        <v>0</v>
      </c>
      <c r="F5" s="40">
        <v>0</v>
      </c>
      <c r="G5" s="40">
        <v>0</v>
      </c>
      <c r="H5" s="40">
        <v>0</v>
      </c>
    </row>
    <row r="6" spans="1:8" ht="23.25" customHeight="1" x14ac:dyDescent="0.25">
      <c r="A6" s="40">
        <v>3</v>
      </c>
      <c r="B6" s="43" t="s">
        <v>69</v>
      </c>
      <c r="C6" s="40">
        <v>0</v>
      </c>
      <c r="D6" s="40">
        <v>0</v>
      </c>
      <c r="E6" s="40">
        <v>0</v>
      </c>
      <c r="F6" s="40">
        <v>0</v>
      </c>
      <c r="G6" s="40">
        <v>0</v>
      </c>
      <c r="H6" s="40">
        <v>0</v>
      </c>
    </row>
    <row r="7" spans="1:8" ht="23.25" customHeight="1" x14ac:dyDescent="0.25">
      <c r="A7" s="40">
        <v>4</v>
      </c>
      <c r="B7" s="43" t="s">
        <v>73</v>
      </c>
      <c r="C7" s="40">
        <v>0</v>
      </c>
      <c r="D7" s="40">
        <v>0</v>
      </c>
      <c r="E7" s="40">
        <v>0</v>
      </c>
      <c r="F7" s="40">
        <v>0</v>
      </c>
      <c r="G7" s="40">
        <v>0</v>
      </c>
      <c r="H7" s="40">
        <v>0</v>
      </c>
    </row>
    <row r="8" spans="1:8" ht="23.25" customHeight="1" x14ac:dyDescent="0.25">
      <c r="A8" s="40">
        <v>5</v>
      </c>
      <c r="B8" s="43" t="s">
        <v>81</v>
      </c>
      <c r="C8" s="40">
        <v>0</v>
      </c>
      <c r="D8" s="40">
        <v>0</v>
      </c>
      <c r="E8" s="40">
        <v>0</v>
      </c>
      <c r="F8" s="40">
        <v>0</v>
      </c>
      <c r="G8" s="40">
        <v>0</v>
      </c>
      <c r="H8" s="40">
        <v>0</v>
      </c>
    </row>
    <row r="9" spans="1:8" ht="23.25" customHeight="1" x14ac:dyDescent="0.25">
      <c r="A9" s="40">
        <v>6</v>
      </c>
      <c r="B9" s="43" t="s">
        <v>83</v>
      </c>
      <c r="C9" s="40">
        <v>0</v>
      </c>
      <c r="D9" s="40">
        <v>0</v>
      </c>
      <c r="E9" s="40">
        <v>0</v>
      </c>
      <c r="F9" s="40">
        <v>0</v>
      </c>
      <c r="G9" s="40">
        <v>0</v>
      </c>
      <c r="H9" s="40">
        <v>0</v>
      </c>
    </row>
    <row r="10" spans="1:8" ht="23.25" customHeight="1" x14ac:dyDescent="0.25">
      <c r="A10" s="40">
        <v>7</v>
      </c>
      <c r="B10" s="43" t="s">
        <v>216</v>
      </c>
      <c r="C10" s="40">
        <v>0</v>
      </c>
      <c r="D10" s="40">
        <v>0</v>
      </c>
      <c r="E10" s="40">
        <v>0</v>
      </c>
      <c r="F10" s="40">
        <v>0</v>
      </c>
      <c r="G10" s="40">
        <v>0</v>
      </c>
      <c r="H10" s="40">
        <v>0</v>
      </c>
    </row>
    <row r="11" spans="1:8" ht="23.25" customHeight="1" x14ac:dyDescent="0.25">
      <c r="A11" s="40">
        <v>8</v>
      </c>
      <c r="B11" s="43" t="s">
        <v>87</v>
      </c>
      <c r="C11" s="40">
        <v>52</v>
      </c>
      <c r="D11" s="40">
        <v>45.48</v>
      </c>
      <c r="E11" s="40">
        <v>18.8</v>
      </c>
      <c r="F11" s="40">
        <v>13.54</v>
      </c>
      <c r="G11" s="40">
        <v>72</v>
      </c>
      <c r="H11" s="40">
        <v>5.26</v>
      </c>
    </row>
    <row r="12" spans="1:8" ht="23.25" customHeight="1" x14ac:dyDescent="0.25">
      <c r="A12" s="40">
        <v>9</v>
      </c>
      <c r="B12" s="43" t="s">
        <v>91</v>
      </c>
      <c r="C12" s="40">
        <v>12</v>
      </c>
      <c r="D12" s="40">
        <v>5.66</v>
      </c>
      <c r="E12" s="40">
        <v>0.16</v>
      </c>
      <c r="F12" s="40">
        <v>0.05</v>
      </c>
      <c r="G12" s="40">
        <v>31</v>
      </c>
      <c r="H12" s="40">
        <v>0.11</v>
      </c>
    </row>
    <row r="13" spans="1:8" ht="23.25" customHeight="1" x14ac:dyDescent="0.25">
      <c r="A13" s="40">
        <v>10</v>
      </c>
      <c r="B13" s="43" t="s">
        <v>93</v>
      </c>
      <c r="C13" s="40">
        <v>15</v>
      </c>
      <c r="D13" s="40">
        <v>7.99</v>
      </c>
      <c r="E13" s="40">
        <v>3.92</v>
      </c>
      <c r="F13" s="40">
        <v>0</v>
      </c>
      <c r="G13" s="40">
        <v>0</v>
      </c>
      <c r="H13" s="40">
        <v>3.92</v>
      </c>
    </row>
    <row r="14" spans="1:8" ht="23.25" customHeight="1" x14ac:dyDescent="0.25">
      <c r="A14" s="40">
        <v>11</v>
      </c>
      <c r="B14" s="43" t="s">
        <v>217</v>
      </c>
      <c r="C14" s="40">
        <v>0</v>
      </c>
      <c r="D14" s="40">
        <v>0</v>
      </c>
      <c r="E14" s="40">
        <v>0</v>
      </c>
      <c r="F14" s="40">
        <v>0</v>
      </c>
      <c r="G14" s="40"/>
      <c r="H14" s="40">
        <v>0</v>
      </c>
    </row>
    <row r="15" spans="1:8" ht="23.25" customHeight="1" x14ac:dyDescent="0.25">
      <c r="A15" s="41" t="s">
        <v>218</v>
      </c>
      <c r="B15" s="44" t="s">
        <v>188</v>
      </c>
      <c r="C15" s="41">
        <v>79</v>
      </c>
      <c r="D15" s="41">
        <v>59.13</v>
      </c>
      <c r="E15" s="41">
        <v>22.88</v>
      </c>
      <c r="F15" s="41">
        <v>13.59</v>
      </c>
      <c r="G15" s="41">
        <v>59</v>
      </c>
      <c r="H15" s="41">
        <v>9.2899999999999991</v>
      </c>
    </row>
    <row r="16" spans="1:8" ht="23.25" customHeight="1" x14ac:dyDescent="0.25">
      <c r="A16" s="40">
        <v>1</v>
      </c>
      <c r="B16" s="43" t="s">
        <v>103</v>
      </c>
      <c r="C16" s="40">
        <v>0</v>
      </c>
      <c r="D16" s="40">
        <v>0</v>
      </c>
      <c r="E16" s="40">
        <v>0</v>
      </c>
      <c r="F16" s="40">
        <v>0</v>
      </c>
      <c r="G16" s="40">
        <v>0</v>
      </c>
      <c r="H16" s="40">
        <v>0</v>
      </c>
    </row>
    <row r="17" spans="1:8" ht="23.25" customHeight="1" x14ac:dyDescent="0.25">
      <c r="A17" s="40">
        <v>2</v>
      </c>
      <c r="B17" s="43" t="s">
        <v>101</v>
      </c>
      <c r="C17" s="40">
        <v>0</v>
      </c>
      <c r="D17" s="40">
        <v>0</v>
      </c>
      <c r="E17" s="40">
        <v>0</v>
      </c>
      <c r="F17" s="40">
        <v>0</v>
      </c>
      <c r="G17" s="40">
        <v>0</v>
      </c>
      <c r="H17" s="40">
        <v>0</v>
      </c>
    </row>
    <row r="18" spans="1:8" ht="23.25" customHeight="1" x14ac:dyDescent="0.25">
      <c r="A18" s="40">
        <v>3</v>
      </c>
      <c r="B18" s="43" t="s">
        <v>99</v>
      </c>
      <c r="C18" s="40">
        <v>0</v>
      </c>
      <c r="D18" s="40">
        <v>0</v>
      </c>
      <c r="E18" s="40">
        <v>0</v>
      </c>
      <c r="F18" s="40">
        <v>0</v>
      </c>
      <c r="G18" s="40">
        <v>0</v>
      </c>
      <c r="H18" s="40">
        <v>0</v>
      </c>
    </row>
    <row r="19" spans="1:8" ht="23.25" customHeight="1" x14ac:dyDescent="0.25">
      <c r="A19" s="40">
        <v>4</v>
      </c>
      <c r="B19" s="43" t="s">
        <v>111</v>
      </c>
      <c r="C19" s="40">
        <v>0</v>
      </c>
      <c r="D19" s="40">
        <v>0</v>
      </c>
      <c r="E19" s="40">
        <v>0</v>
      </c>
      <c r="F19" s="40">
        <v>0</v>
      </c>
      <c r="G19" s="40">
        <v>0</v>
      </c>
      <c r="H19" s="40">
        <v>0</v>
      </c>
    </row>
    <row r="20" spans="1:8" ht="23.25" customHeight="1" x14ac:dyDescent="0.25">
      <c r="A20" s="40">
        <v>5</v>
      </c>
      <c r="B20" s="43" t="s">
        <v>219</v>
      </c>
      <c r="C20" s="40">
        <v>0</v>
      </c>
      <c r="D20" s="40">
        <v>0</v>
      </c>
      <c r="E20" s="40">
        <v>0</v>
      </c>
      <c r="F20" s="40">
        <v>0</v>
      </c>
      <c r="G20" s="40">
        <v>0</v>
      </c>
      <c r="H20" s="40">
        <v>0</v>
      </c>
    </row>
    <row r="21" spans="1:8" ht="23.25" customHeight="1" x14ac:dyDescent="0.25">
      <c r="A21" s="41" t="s">
        <v>220</v>
      </c>
      <c r="B21" s="44" t="s">
        <v>188</v>
      </c>
      <c r="C21" s="41">
        <v>0</v>
      </c>
      <c r="D21" s="41">
        <v>0</v>
      </c>
      <c r="E21" s="41">
        <v>0</v>
      </c>
      <c r="F21" s="41">
        <v>0</v>
      </c>
      <c r="G21" s="41">
        <v>0</v>
      </c>
      <c r="H21" s="41">
        <v>0</v>
      </c>
    </row>
    <row r="22" spans="1:8" ht="23.25" customHeight="1" x14ac:dyDescent="0.25">
      <c r="A22" s="40">
        <v>1</v>
      </c>
      <c r="B22" s="43" t="s">
        <v>221</v>
      </c>
      <c r="C22" s="40">
        <v>359</v>
      </c>
      <c r="D22" s="40">
        <v>243.93</v>
      </c>
      <c r="E22" s="40">
        <v>37.39</v>
      </c>
      <c r="F22" s="40">
        <v>21.23</v>
      </c>
      <c r="G22" s="40">
        <v>57</v>
      </c>
      <c r="H22" s="40">
        <v>16.16</v>
      </c>
    </row>
    <row r="23" spans="1:8" x14ac:dyDescent="0.25">
      <c r="A23" s="41" t="s">
        <v>222</v>
      </c>
      <c r="B23" s="44" t="s">
        <v>188</v>
      </c>
      <c r="C23" s="41">
        <v>359</v>
      </c>
      <c r="D23" s="41">
        <v>243.93</v>
      </c>
      <c r="E23" s="41">
        <v>37.39</v>
      </c>
      <c r="F23" s="41">
        <v>21.23</v>
      </c>
      <c r="G23" s="41">
        <v>57</v>
      </c>
      <c r="H23" s="41">
        <v>16.16</v>
      </c>
    </row>
    <row r="24" spans="1:8" x14ac:dyDescent="0.25">
      <c r="A24" s="187">
        <v>1</v>
      </c>
      <c r="B24" s="205" t="s">
        <v>117</v>
      </c>
      <c r="C24" s="187">
        <v>236</v>
      </c>
      <c r="D24" s="187">
        <v>91.11</v>
      </c>
      <c r="E24" s="187">
        <v>91.11</v>
      </c>
      <c r="F24" s="187">
        <v>1.98</v>
      </c>
      <c r="G24" s="187">
        <v>2</v>
      </c>
      <c r="H24" s="187">
        <v>89.13</v>
      </c>
    </row>
    <row r="25" spans="1:8" x14ac:dyDescent="0.25">
      <c r="A25" s="70" t="s">
        <v>224</v>
      </c>
      <c r="B25" s="71" t="s">
        <v>188</v>
      </c>
      <c r="C25" s="70">
        <v>674</v>
      </c>
      <c r="D25" s="70">
        <v>394.17</v>
      </c>
      <c r="E25" s="70">
        <v>151.38</v>
      </c>
      <c r="F25" s="70">
        <v>36.799999999999997</v>
      </c>
      <c r="G25" s="70">
        <v>24</v>
      </c>
      <c r="H25" s="70">
        <v>114.58</v>
      </c>
    </row>
    <row r="26" spans="1:8" x14ac:dyDescent="0.25">
      <c r="A26" s="256">
        <v>34</v>
      </c>
      <c r="B26" s="256"/>
      <c r="C26" s="256"/>
      <c r="D26" s="256"/>
      <c r="E26" s="256"/>
      <c r="F26" s="256"/>
      <c r="G26" s="256"/>
      <c r="H26" s="256"/>
    </row>
    <row r="27" spans="1:8" x14ac:dyDescent="0.25">
      <c r="A27" s="257"/>
      <c r="B27" s="257"/>
      <c r="C27" s="257"/>
      <c r="D27" s="257"/>
      <c r="E27" s="257"/>
      <c r="F27" s="257"/>
      <c r="G27" s="257"/>
      <c r="H27" s="257"/>
    </row>
    <row r="28" spans="1:8" x14ac:dyDescent="0.25">
      <c r="A28" s="257"/>
      <c r="B28" s="257"/>
      <c r="C28" s="257"/>
      <c r="D28" s="257"/>
      <c r="E28" s="257"/>
      <c r="F28" s="257"/>
      <c r="G28" s="257"/>
      <c r="H28" s="257"/>
    </row>
    <row r="29" spans="1:8" x14ac:dyDescent="0.25">
      <c r="A29" s="186"/>
      <c r="B29" s="186"/>
      <c r="C29" s="186"/>
      <c r="D29" s="186"/>
      <c r="E29" s="186"/>
      <c r="F29" s="186"/>
      <c r="G29" s="186"/>
      <c r="H29" s="186"/>
    </row>
  </sheetData>
  <mergeCells count="3">
    <mergeCell ref="A26:H28"/>
    <mergeCell ref="A1:H1"/>
    <mergeCell ref="A2:H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opLeftCell="A22" workbookViewId="0">
      <selection sqref="A1:J1"/>
    </sheetView>
  </sheetViews>
  <sheetFormatPr defaultColWidth="11" defaultRowHeight="15" x14ac:dyDescent="0.25"/>
  <cols>
    <col min="1" max="1" width="8.42578125" customWidth="1"/>
    <col min="2" max="2" width="10" customWidth="1"/>
  </cols>
  <sheetData>
    <row r="1" spans="1:10" ht="15" customHeight="1" x14ac:dyDescent="0.25">
      <c r="A1" s="272" t="s">
        <v>936</v>
      </c>
      <c r="B1" s="273"/>
      <c r="C1" s="273"/>
      <c r="D1" s="273"/>
      <c r="E1" s="273"/>
      <c r="F1" s="273"/>
      <c r="G1" s="273"/>
      <c r="H1" s="273"/>
      <c r="I1" s="273"/>
      <c r="J1" s="273"/>
    </row>
    <row r="2" spans="1:10" ht="15" customHeight="1" x14ac:dyDescent="0.25">
      <c r="A2" s="274" t="s">
        <v>231</v>
      </c>
      <c r="B2" s="273"/>
      <c r="C2" s="273"/>
      <c r="D2" s="273"/>
      <c r="E2" s="273"/>
      <c r="F2" s="273"/>
      <c r="G2" s="273"/>
      <c r="H2" s="273"/>
      <c r="I2" s="273"/>
      <c r="J2" s="273"/>
    </row>
    <row r="3" spans="1:10" ht="45" x14ac:dyDescent="0.25">
      <c r="A3" s="39" t="s">
        <v>129</v>
      </c>
      <c r="B3" s="39" t="s">
        <v>204</v>
      </c>
      <c r="C3" s="39" t="s">
        <v>352</v>
      </c>
      <c r="D3" s="39" t="s">
        <v>353</v>
      </c>
      <c r="E3" s="39" t="s">
        <v>354</v>
      </c>
      <c r="F3" s="39" t="s">
        <v>355</v>
      </c>
      <c r="G3" s="39" t="s">
        <v>356</v>
      </c>
      <c r="H3" s="39" t="s">
        <v>357</v>
      </c>
      <c r="I3" s="39" t="s">
        <v>358</v>
      </c>
      <c r="J3" s="39" t="s">
        <v>359</v>
      </c>
    </row>
    <row r="4" spans="1:10" ht="18.75" customHeight="1" x14ac:dyDescent="0.25">
      <c r="A4" s="40">
        <v>1</v>
      </c>
      <c r="B4" s="43" t="s">
        <v>55</v>
      </c>
      <c r="C4" s="40"/>
      <c r="D4" s="40"/>
      <c r="E4" s="40">
        <v>252</v>
      </c>
      <c r="F4" s="40">
        <v>1408.52</v>
      </c>
      <c r="G4" s="40">
        <v>90</v>
      </c>
      <c r="H4" s="40">
        <v>148.87</v>
      </c>
      <c r="I4" s="40">
        <v>3</v>
      </c>
      <c r="J4" s="40">
        <v>4.46</v>
      </c>
    </row>
    <row r="5" spans="1:10" ht="18.75" customHeight="1" x14ac:dyDescent="0.25">
      <c r="A5" s="40">
        <v>2</v>
      </c>
      <c r="B5" s="43" t="s">
        <v>215</v>
      </c>
      <c r="C5" s="40">
        <v>27</v>
      </c>
      <c r="D5" s="40">
        <v>34.4</v>
      </c>
      <c r="E5" s="40">
        <v>5</v>
      </c>
      <c r="F5" s="40">
        <v>2</v>
      </c>
      <c r="G5" s="40">
        <v>37</v>
      </c>
      <c r="H5" s="40">
        <v>56</v>
      </c>
      <c r="I5" s="40">
        <v>0</v>
      </c>
      <c r="J5" s="40">
        <v>0</v>
      </c>
    </row>
    <row r="6" spans="1:10" ht="18.75" customHeight="1" x14ac:dyDescent="0.25">
      <c r="A6" s="40">
        <v>3</v>
      </c>
      <c r="B6" s="43" t="s">
        <v>63</v>
      </c>
      <c r="C6" s="40">
        <v>613</v>
      </c>
      <c r="D6" s="40">
        <v>2498.7399999999998</v>
      </c>
      <c r="E6" s="40">
        <v>0</v>
      </c>
      <c r="F6" s="40">
        <v>0</v>
      </c>
      <c r="G6" s="40">
        <v>52</v>
      </c>
      <c r="H6" s="40">
        <v>0.94</v>
      </c>
      <c r="I6" s="40">
        <v>0</v>
      </c>
      <c r="J6" s="40">
        <v>0</v>
      </c>
    </row>
    <row r="7" spans="1:10" ht="18.75" customHeight="1" x14ac:dyDescent="0.25">
      <c r="A7" s="40">
        <v>4</v>
      </c>
      <c r="B7" s="43" t="s">
        <v>65</v>
      </c>
      <c r="C7" s="40">
        <v>15</v>
      </c>
      <c r="D7" s="40">
        <v>30.34</v>
      </c>
      <c r="E7" s="40">
        <v>0</v>
      </c>
      <c r="F7" s="40">
        <v>0</v>
      </c>
      <c r="G7" s="40">
        <v>18</v>
      </c>
      <c r="H7" s="40">
        <v>32.35</v>
      </c>
      <c r="I7" s="40">
        <v>0</v>
      </c>
      <c r="J7" s="40">
        <v>0</v>
      </c>
    </row>
    <row r="8" spans="1:10" ht="18.75" customHeight="1" x14ac:dyDescent="0.25">
      <c r="A8" s="40">
        <v>5</v>
      </c>
      <c r="B8" s="43" t="s">
        <v>67</v>
      </c>
      <c r="C8" s="40"/>
      <c r="D8" s="40"/>
      <c r="E8" s="40">
        <v>1458</v>
      </c>
      <c r="F8" s="40">
        <v>2011</v>
      </c>
      <c r="G8" s="40">
        <v>70</v>
      </c>
      <c r="H8" s="40">
        <v>178</v>
      </c>
      <c r="I8" s="40">
        <v>0</v>
      </c>
      <c r="J8" s="40">
        <v>0</v>
      </c>
    </row>
    <row r="9" spans="1:10" ht="18.75" customHeight="1" x14ac:dyDescent="0.25">
      <c r="A9" s="40">
        <v>6</v>
      </c>
      <c r="B9" s="43" t="s">
        <v>69</v>
      </c>
      <c r="C9" s="40">
        <v>432</v>
      </c>
      <c r="D9" s="40">
        <v>740</v>
      </c>
      <c r="E9" s="40">
        <v>585</v>
      </c>
      <c r="F9" s="40">
        <v>483.5</v>
      </c>
      <c r="G9" s="40">
        <v>339</v>
      </c>
      <c r="H9" s="40">
        <v>413</v>
      </c>
      <c r="I9" s="40">
        <v>0</v>
      </c>
      <c r="J9" s="40">
        <v>0</v>
      </c>
    </row>
    <row r="10" spans="1:10" ht="18.75" customHeight="1" x14ac:dyDescent="0.25">
      <c r="A10" s="40">
        <v>7</v>
      </c>
      <c r="B10" s="43" t="s">
        <v>73</v>
      </c>
      <c r="C10" s="40">
        <v>7</v>
      </c>
      <c r="D10" s="40">
        <v>21.62</v>
      </c>
      <c r="E10" s="40">
        <v>5</v>
      </c>
      <c r="F10" s="40">
        <v>11.46</v>
      </c>
      <c r="G10" s="40">
        <v>0</v>
      </c>
      <c r="H10" s="40">
        <v>0</v>
      </c>
      <c r="I10" s="40">
        <v>0</v>
      </c>
      <c r="J10" s="40">
        <v>0</v>
      </c>
    </row>
    <row r="11" spans="1:10" ht="18.75" customHeight="1" x14ac:dyDescent="0.25">
      <c r="A11" s="40">
        <v>8</v>
      </c>
      <c r="B11" s="43" t="s">
        <v>75</v>
      </c>
      <c r="C11" s="40"/>
      <c r="D11" s="40"/>
      <c r="E11" s="40">
        <v>236</v>
      </c>
      <c r="F11" s="40">
        <v>2394.0500000000002</v>
      </c>
      <c r="G11" s="40">
        <v>107</v>
      </c>
      <c r="H11" s="40">
        <v>899.05</v>
      </c>
      <c r="I11" s="40">
        <v>0</v>
      </c>
      <c r="J11" s="40">
        <v>0</v>
      </c>
    </row>
    <row r="12" spans="1:10" ht="18.75" customHeight="1" x14ac:dyDescent="0.25">
      <c r="A12" s="40">
        <v>9</v>
      </c>
      <c r="B12" s="43" t="s">
        <v>77</v>
      </c>
      <c r="C12" s="40">
        <v>0</v>
      </c>
      <c r="D12" s="40">
        <v>0</v>
      </c>
      <c r="E12" s="40">
        <v>0</v>
      </c>
      <c r="F12" s="40">
        <v>0</v>
      </c>
      <c r="G12" s="40">
        <v>0</v>
      </c>
      <c r="H12" s="40">
        <v>0</v>
      </c>
      <c r="I12" s="40">
        <v>0</v>
      </c>
      <c r="J12" s="40">
        <v>0</v>
      </c>
    </row>
    <row r="13" spans="1:10" ht="18.75" customHeight="1" x14ac:dyDescent="0.25">
      <c r="A13" s="40">
        <v>10</v>
      </c>
      <c r="B13" s="43" t="s">
        <v>79</v>
      </c>
      <c r="C13" s="40"/>
      <c r="D13" s="40"/>
      <c r="E13" s="40">
        <v>571</v>
      </c>
      <c r="F13" s="40">
        <v>299.79000000000002</v>
      </c>
      <c r="G13" s="40">
        <v>363</v>
      </c>
      <c r="H13" s="40">
        <v>2345.11</v>
      </c>
      <c r="I13" s="40"/>
      <c r="J13" s="40"/>
    </row>
    <row r="14" spans="1:10" ht="18.75" customHeight="1" x14ac:dyDescent="0.25">
      <c r="A14" s="40">
        <v>11</v>
      </c>
      <c r="B14" s="43" t="s">
        <v>81</v>
      </c>
      <c r="C14" s="40">
        <v>41</v>
      </c>
      <c r="D14" s="40">
        <v>131.4</v>
      </c>
      <c r="E14" s="40">
        <v>29</v>
      </c>
      <c r="F14" s="40">
        <v>76.62</v>
      </c>
      <c r="G14" s="40">
        <v>26</v>
      </c>
      <c r="H14" s="40">
        <v>59.06</v>
      </c>
      <c r="I14" s="40">
        <v>0</v>
      </c>
      <c r="J14" s="40">
        <v>0</v>
      </c>
    </row>
    <row r="15" spans="1:10" ht="18.75" customHeight="1" x14ac:dyDescent="0.25">
      <c r="A15" s="40">
        <v>12</v>
      </c>
      <c r="B15" s="43" t="s">
        <v>83</v>
      </c>
      <c r="C15" s="40">
        <v>0</v>
      </c>
      <c r="D15" s="40">
        <v>0</v>
      </c>
      <c r="E15" s="40"/>
      <c r="F15" s="40"/>
      <c r="G15" s="40"/>
      <c r="H15" s="40"/>
      <c r="I15" s="40"/>
      <c r="J15" s="40"/>
    </row>
    <row r="16" spans="1:10" ht="18.75" customHeight="1" x14ac:dyDescent="0.25">
      <c r="A16" s="40">
        <v>13</v>
      </c>
      <c r="B16" s="43" t="s">
        <v>216</v>
      </c>
      <c r="C16" s="40">
        <v>43</v>
      </c>
      <c r="D16" s="40">
        <v>87.41</v>
      </c>
      <c r="E16" s="40">
        <v>34</v>
      </c>
      <c r="F16" s="40">
        <v>65.5</v>
      </c>
      <c r="G16" s="40">
        <v>28</v>
      </c>
      <c r="H16" s="40">
        <v>32.090000000000003</v>
      </c>
      <c r="I16" s="40">
        <v>0</v>
      </c>
      <c r="J16" s="40">
        <v>0</v>
      </c>
    </row>
    <row r="17" spans="1:10" ht="18.75" customHeight="1" x14ac:dyDescent="0.25">
      <c r="A17" s="40">
        <v>14</v>
      </c>
      <c r="B17" s="43" t="s">
        <v>87</v>
      </c>
      <c r="C17" s="40">
        <v>77278</v>
      </c>
      <c r="D17" s="40">
        <v>208856.8</v>
      </c>
      <c r="E17" s="40">
        <v>104174</v>
      </c>
      <c r="F17" s="40">
        <v>231889.83</v>
      </c>
      <c r="G17" s="40">
        <v>59743</v>
      </c>
      <c r="H17" s="40">
        <v>131520.14000000001</v>
      </c>
      <c r="I17" s="40">
        <v>69</v>
      </c>
      <c r="J17" s="40">
        <v>96.01</v>
      </c>
    </row>
    <row r="18" spans="1:10" ht="18.75" customHeight="1" x14ac:dyDescent="0.25">
      <c r="A18" s="40">
        <v>15</v>
      </c>
      <c r="B18" s="43" t="s">
        <v>89</v>
      </c>
      <c r="C18" s="40">
        <v>626</v>
      </c>
      <c r="D18" s="40">
        <v>1144.81</v>
      </c>
      <c r="E18" s="40">
        <v>573</v>
      </c>
      <c r="F18" s="40">
        <v>1035.0899999999999</v>
      </c>
      <c r="G18" s="40">
        <v>584</v>
      </c>
      <c r="H18" s="40">
        <v>985.93</v>
      </c>
      <c r="I18" s="40"/>
      <c r="J18" s="40"/>
    </row>
    <row r="19" spans="1:10" ht="18.75" customHeight="1" x14ac:dyDescent="0.25">
      <c r="A19" s="40">
        <v>16</v>
      </c>
      <c r="B19" s="43" t="s">
        <v>91</v>
      </c>
      <c r="C19" s="40">
        <v>5162</v>
      </c>
      <c r="D19" s="40">
        <v>13971</v>
      </c>
      <c r="E19" s="40">
        <v>2723</v>
      </c>
      <c r="F19" s="40">
        <v>7517</v>
      </c>
      <c r="G19" s="40">
        <v>3042</v>
      </c>
      <c r="H19" s="40">
        <v>8321</v>
      </c>
      <c r="I19" s="40">
        <v>14</v>
      </c>
      <c r="J19" s="40">
        <v>16</v>
      </c>
    </row>
    <row r="20" spans="1:10" ht="18.75" customHeight="1" x14ac:dyDescent="0.25">
      <c r="A20" s="40">
        <v>17</v>
      </c>
      <c r="B20" s="43" t="s">
        <v>93</v>
      </c>
      <c r="C20" s="40">
        <v>41</v>
      </c>
      <c r="D20" s="40">
        <v>152.93</v>
      </c>
      <c r="E20" s="40">
        <v>592</v>
      </c>
      <c r="F20" s="40">
        <v>2411.21</v>
      </c>
      <c r="G20" s="40">
        <v>356</v>
      </c>
      <c r="H20" s="40">
        <v>1141.1199999999999</v>
      </c>
      <c r="I20" s="40">
        <v>0</v>
      </c>
      <c r="J20" s="40">
        <v>0</v>
      </c>
    </row>
    <row r="21" spans="1:10" ht="18.75" customHeight="1" x14ac:dyDescent="0.25">
      <c r="A21" s="40">
        <v>18</v>
      </c>
      <c r="B21" s="43" t="s">
        <v>95</v>
      </c>
      <c r="C21" s="40">
        <v>829</v>
      </c>
      <c r="D21" s="40">
        <v>2312.81</v>
      </c>
      <c r="E21" s="40">
        <v>725</v>
      </c>
      <c r="F21" s="40">
        <v>2612.59</v>
      </c>
      <c r="G21" s="40">
        <v>11</v>
      </c>
      <c r="H21" s="40">
        <v>30.77</v>
      </c>
      <c r="I21" s="40"/>
      <c r="J21" s="40"/>
    </row>
    <row r="22" spans="1:10" ht="18.75" customHeight="1" x14ac:dyDescent="0.25">
      <c r="A22" s="40">
        <v>19</v>
      </c>
      <c r="B22" s="43" t="s">
        <v>217</v>
      </c>
      <c r="C22" s="40">
        <v>0</v>
      </c>
      <c r="D22" s="40">
        <v>0</v>
      </c>
      <c r="E22" s="40">
        <v>260</v>
      </c>
      <c r="F22" s="40">
        <v>371</v>
      </c>
      <c r="G22" s="40">
        <v>103</v>
      </c>
      <c r="H22" s="40">
        <v>232</v>
      </c>
      <c r="I22" s="40">
        <v>0</v>
      </c>
      <c r="J22" s="40">
        <v>0</v>
      </c>
    </row>
    <row r="23" spans="1:10" ht="18.75" customHeight="1" x14ac:dyDescent="0.25">
      <c r="A23" s="41" t="s">
        <v>218</v>
      </c>
      <c r="B23" s="44" t="s">
        <v>188</v>
      </c>
      <c r="C23" s="41">
        <v>85114</v>
      </c>
      <c r="D23" s="41">
        <v>229982.26</v>
      </c>
      <c r="E23" s="41">
        <v>112222</v>
      </c>
      <c r="F23" s="41">
        <v>252589.16</v>
      </c>
      <c r="G23" s="41">
        <v>64969</v>
      </c>
      <c r="H23" s="41">
        <v>146395.43</v>
      </c>
      <c r="I23" s="41">
        <v>86</v>
      </c>
      <c r="J23" s="41">
        <v>116.47</v>
      </c>
    </row>
    <row r="24" spans="1:10" ht="18.75" customHeight="1" x14ac:dyDescent="0.25">
      <c r="A24" s="40">
        <v>1</v>
      </c>
      <c r="B24" s="43" t="s">
        <v>103</v>
      </c>
      <c r="C24" s="40">
        <v>67</v>
      </c>
      <c r="D24" s="40">
        <v>119.34</v>
      </c>
      <c r="E24" s="40">
        <v>295</v>
      </c>
      <c r="F24" s="40">
        <v>823.35</v>
      </c>
      <c r="G24" s="40">
        <v>2937</v>
      </c>
      <c r="H24" s="40">
        <v>3560.82</v>
      </c>
      <c r="I24" s="40">
        <v>0</v>
      </c>
      <c r="J24" s="40">
        <v>0</v>
      </c>
    </row>
    <row r="25" spans="1:10" ht="18.75" customHeight="1" x14ac:dyDescent="0.25">
      <c r="A25" s="40">
        <v>2</v>
      </c>
      <c r="B25" s="43" t="s">
        <v>101</v>
      </c>
      <c r="C25" s="40">
        <v>59</v>
      </c>
      <c r="D25" s="40">
        <v>338.55</v>
      </c>
      <c r="E25" s="40">
        <v>43</v>
      </c>
      <c r="F25" s="40">
        <v>189.24</v>
      </c>
      <c r="G25" s="40">
        <v>104</v>
      </c>
      <c r="H25" s="40">
        <v>344.96</v>
      </c>
      <c r="I25" s="40">
        <v>0</v>
      </c>
      <c r="J25" s="40">
        <v>0</v>
      </c>
    </row>
    <row r="26" spans="1:10" ht="18.75" customHeight="1" x14ac:dyDescent="0.25">
      <c r="A26" s="40">
        <v>3</v>
      </c>
      <c r="B26" s="43" t="s">
        <v>107</v>
      </c>
      <c r="C26" s="40">
        <v>302</v>
      </c>
      <c r="D26" s="40">
        <v>1342.41</v>
      </c>
      <c r="E26" s="40">
        <v>313</v>
      </c>
      <c r="F26" s="40">
        <v>1398.62</v>
      </c>
      <c r="G26" s="40">
        <v>333</v>
      </c>
      <c r="H26" s="40">
        <v>933.15</v>
      </c>
      <c r="I26" s="40">
        <v>0</v>
      </c>
      <c r="J26" s="40">
        <v>0</v>
      </c>
    </row>
    <row r="27" spans="1:10" ht="18.75" customHeight="1" x14ac:dyDescent="0.25">
      <c r="A27" s="40">
        <v>4</v>
      </c>
      <c r="B27" s="43" t="s">
        <v>99</v>
      </c>
      <c r="C27" s="40">
        <v>1</v>
      </c>
      <c r="D27" s="40">
        <v>0.5</v>
      </c>
      <c r="E27" s="40">
        <v>12</v>
      </c>
      <c r="F27" s="40">
        <v>13.03</v>
      </c>
      <c r="G27" s="40">
        <v>10</v>
      </c>
      <c r="H27" s="40">
        <v>7.1</v>
      </c>
      <c r="I27" s="40">
        <v>0</v>
      </c>
      <c r="J27" s="40">
        <v>0</v>
      </c>
    </row>
    <row r="28" spans="1:10" ht="18.75" customHeight="1" x14ac:dyDescent="0.25">
      <c r="A28" s="40">
        <v>5</v>
      </c>
      <c r="B28" s="43" t="s">
        <v>111</v>
      </c>
      <c r="C28" s="40">
        <v>30</v>
      </c>
      <c r="D28" s="40">
        <v>200</v>
      </c>
      <c r="E28" s="40">
        <v>0</v>
      </c>
      <c r="F28" s="40">
        <v>0</v>
      </c>
      <c r="G28" s="40">
        <v>0</v>
      </c>
      <c r="H28" s="40">
        <v>0</v>
      </c>
      <c r="I28" s="40">
        <v>0</v>
      </c>
      <c r="J28" s="40">
        <v>0</v>
      </c>
    </row>
    <row r="29" spans="1:10" ht="18.75" customHeight="1" x14ac:dyDescent="0.25">
      <c r="A29" s="40">
        <v>6</v>
      </c>
      <c r="B29" s="43" t="s">
        <v>219</v>
      </c>
      <c r="C29" s="40">
        <v>9899</v>
      </c>
      <c r="D29" s="40">
        <v>3160.75</v>
      </c>
      <c r="E29" s="40">
        <v>10536</v>
      </c>
      <c r="F29" s="40">
        <v>3363.43</v>
      </c>
      <c r="G29" s="40">
        <v>13361</v>
      </c>
      <c r="H29" s="40">
        <v>4228.05</v>
      </c>
      <c r="I29" s="40">
        <v>0</v>
      </c>
      <c r="J29" s="40">
        <v>0</v>
      </c>
    </row>
    <row r="30" spans="1:10" ht="18.75" customHeight="1" x14ac:dyDescent="0.25">
      <c r="A30" s="41" t="s">
        <v>220</v>
      </c>
      <c r="B30" s="44" t="s">
        <v>188</v>
      </c>
      <c r="C30" s="41">
        <v>10358</v>
      </c>
      <c r="D30" s="41">
        <v>5161.55</v>
      </c>
      <c r="E30" s="41">
        <v>11199</v>
      </c>
      <c r="F30" s="41">
        <v>5787.67</v>
      </c>
      <c r="G30" s="41">
        <v>16745</v>
      </c>
      <c r="H30" s="41">
        <v>9074.08</v>
      </c>
      <c r="I30" s="41">
        <v>0</v>
      </c>
      <c r="J30" s="41">
        <v>0</v>
      </c>
    </row>
    <row r="31" spans="1:10" ht="18.75" customHeight="1" x14ac:dyDescent="0.25">
      <c r="A31" s="40">
        <v>1</v>
      </c>
      <c r="B31" s="43" t="s">
        <v>221</v>
      </c>
      <c r="C31" s="40">
        <v>43766</v>
      </c>
      <c r="D31" s="40">
        <v>62527.49</v>
      </c>
      <c r="E31" s="40">
        <v>38870</v>
      </c>
      <c r="F31" s="40">
        <v>60106.42</v>
      </c>
      <c r="G31" s="40">
        <v>4896</v>
      </c>
      <c r="H31" s="40">
        <v>2421.0700000000002</v>
      </c>
      <c r="I31" s="40">
        <v>0</v>
      </c>
      <c r="J31" s="40">
        <v>0</v>
      </c>
    </row>
    <row r="32" spans="1:10" ht="18.75" customHeight="1" x14ac:dyDescent="0.25">
      <c r="A32" s="41" t="s">
        <v>222</v>
      </c>
      <c r="B32" s="44" t="s">
        <v>188</v>
      </c>
      <c r="C32" s="41">
        <v>43766</v>
      </c>
      <c r="D32" s="41">
        <v>62527.49</v>
      </c>
      <c r="E32" s="41">
        <v>38870</v>
      </c>
      <c r="F32" s="41">
        <v>60106.42</v>
      </c>
      <c r="G32" s="41">
        <v>4896</v>
      </c>
      <c r="H32" s="41">
        <v>2421.0700000000002</v>
      </c>
      <c r="I32" s="41">
        <v>0</v>
      </c>
      <c r="J32" s="41">
        <v>0</v>
      </c>
    </row>
    <row r="33" spans="1:10" ht="18.75" customHeight="1" x14ac:dyDescent="0.25">
      <c r="A33" s="40">
        <v>1</v>
      </c>
      <c r="B33" s="43" t="s">
        <v>117</v>
      </c>
      <c r="C33" s="40">
        <v>0</v>
      </c>
      <c r="D33" s="40">
        <v>0</v>
      </c>
      <c r="E33" s="40">
        <v>0</v>
      </c>
      <c r="F33" s="40">
        <v>0</v>
      </c>
      <c r="G33" s="40">
        <v>7</v>
      </c>
      <c r="H33" s="40">
        <v>6.2</v>
      </c>
      <c r="I33" s="40">
        <v>2</v>
      </c>
      <c r="J33" s="40">
        <v>1.8</v>
      </c>
    </row>
    <row r="34" spans="1:10" ht="18.75" customHeight="1" x14ac:dyDescent="0.25">
      <c r="A34" s="40">
        <v>2</v>
      </c>
      <c r="B34" s="43" t="s">
        <v>223</v>
      </c>
      <c r="C34" s="40">
        <v>1392</v>
      </c>
      <c r="D34" s="40">
        <v>3917.1</v>
      </c>
      <c r="E34" s="40">
        <v>1537</v>
      </c>
      <c r="F34" s="40">
        <v>4670.9799999999996</v>
      </c>
      <c r="G34" s="40">
        <v>298</v>
      </c>
      <c r="H34" s="40">
        <v>974.31</v>
      </c>
      <c r="I34" s="40">
        <v>0</v>
      </c>
      <c r="J34" s="40">
        <v>0</v>
      </c>
    </row>
    <row r="35" spans="1:10" x14ac:dyDescent="0.25">
      <c r="A35" s="40">
        <v>3</v>
      </c>
      <c r="B35" s="43" t="s">
        <v>121</v>
      </c>
      <c r="C35" s="40">
        <v>2021</v>
      </c>
      <c r="D35" s="40">
        <v>5040</v>
      </c>
      <c r="E35" s="40">
        <v>721</v>
      </c>
      <c r="F35" s="40">
        <v>2995</v>
      </c>
      <c r="G35" s="40">
        <v>943</v>
      </c>
      <c r="H35" s="40">
        <v>3133</v>
      </c>
      <c r="I35" s="40">
        <v>0</v>
      </c>
      <c r="J35" s="40">
        <v>0</v>
      </c>
    </row>
    <row r="36" spans="1:10" x14ac:dyDescent="0.25">
      <c r="A36" s="40">
        <v>4</v>
      </c>
      <c r="B36" s="43" t="s">
        <v>123</v>
      </c>
      <c r="C36" s="40">
        <v>0</v>
      </c>
      <c r="D36" s="40">
        <v>0</v>
      </c>
      <c r="E36" s="40">
        <v>0</v>
      </c>
      <c r="F36" s="40">
        <v>0</v>
      </c>
      <c r="G36" s="40">
        <v>0</v>
      </c>
      <c r="H36" s="40">
        <v>0</v>
      </c>
      <c r="I36" s="40">
        <v>0</v>
      </c>
      <c r="J36" s="40">
        <v>0</v>
      </c>
    </row>
    <row r="37" spans="1:10" x14ac:dyDescent="0.25">
      <c r="A37" s="41" t="s">
        <v>224</v>
      </c>
      <c r="B37" s="44" t="s">
        <v>188</v>
      </c>
      <c r="C37" s="41">
        <v>142651</v>
      </c>
      <c r="D37" s="41">
        <v>306628.40000000002</v>
      </c>
      <c r="E37" s="41">
        <v>164549</v>
      </c>
      <c r="F37" s="41">
        <v>326149.23</v>
      </c>
      <c r="G37" s="41">
        <v>87858</v>
      </c>
      <c r="H37" s="41">
        <v>162004.09</v>
      </c>
      <c r="I37" s="41">
        <v>88</v>
      </c>
      <c r="J37" s="41">
        <v>118.27</v>
      </c>
    </row>
    <row r="38" spans="1:10" x14ac:dyDescent="0.25">
      <c r="A38" s="256">
        <v>35</v>
      </c>
      <c r="B38" s="256"/>
      <c r="C38" s="256"/>
      <c r="D38" s="256"/>
      <c r="E38" s="256"/>
      <c r="F38" s="256"/>
      <c r="G38" s="256"/>
      <c r="H38" s="256"/>
      <c r="I38" s="256"/>
      <c r="J38" s="256"/>
    </row>
    <row r="39" spans="1:10" x14ac:dyDescent="0.25">
      <c r="A39" s="257"/>
      <c r="B39" s="257"/>
      <c r="C39" s="257"/>
      <c r="D39" s="257"/>
      <c r="E39" s="257"/>
      <c r="F39" s="257"/>
      <c r="G39" s="257"/>
      <c r="H39" s="257"/>
      <c r="I39" s="257"/>
      <c r="J39" s="257"/>
    </row>
    <row r="40" spans="1:10" x14ac:dyDescent="0.25">
      <c r="A40" s="257"/>
      <c r="B40" s="257"/>
      <c r="C40" s="257"/>
      <c r="D40" s="257"/>
      <c r="E40" s="257"/>
      <c r="F40" s="257"/>
      <c r="G40" s="257"/>
      <c r="H40" s="257"/>
      <c r="I40" s="257"/>
      <c r="J40" s="257"/>
    </row>
  </sheetData>
  <mergeCells count="3">
    <mergeCell ref="A38:J40"/>
    <mergeCell ref="A1:J1"/>
    <mergeCell ref="A2:J2"/>
  </mergeCells>
  <pageMargins left="0.7" right="0.7" top="0.75" bottom="0.75" header="0.3" footer="0.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2"/>
  <sheetViews>
    <sheetView workbookViewId="0">
      <selection activeCell="D23" sqref="D23"/>
    </sheetView>
  </sheetViews>
  <sheetFormatPr defaultRowHeight="15" x14ac:dyDescent="0.25"/>
  <cols>
    <col min="1" max="1" width="10.5703125" customWidth="1"/>
    <col min="2" max="2" width="18.85546875" customWidth="1"/>
    <col min="3" max="3" width="52.7109375" customWidth="1"/>
  </cols>
  <sheetData>
    <row r="2" spans="1:3" ht="18.75" x14ac:dyDescent="0.25">
      <c r="A2" s="236" t="s">
        <v>6</v>
      </c>
      <c r="B2" s="236"/>
      <c r="C2" s="236"/>
    </row>
    <row r="3" spans="1:3" ht="15.75" x14ac:dyDescent="0.25">
      <c r="A3" s="18" t="s">
        <v>52</v>
      </c>
      <c r="B3" s="19" t="s">
        <v>53</v>
      </c>
      <c r="C3" s="19" t="s">
        <v>54</v>
      </c>
    </row>
    <row r="4" spans="1:3" ht="15.75" x14ac:dyDescent="0.25">
      <c r="A4" s="11">
        <v>1</v>
      </c>
      <c r="B4" s="12" t="s">
        <v>55</v>
      </c>
      <c r="C4" s="13" t="s">
        <v>56</v>
      </c>
    </row>
    <row r="5" spans="1:3" ht="15.75" x14ac:dyDescent="0.25">
      <c r="A5" s="11">
        <v>2</v>
      </c>
      <c r="B5" s="12" t="s">
        <v>57</v>
      </c>
      <c r="C5" s="13" t="s">
        <v>58</v>
      </c>
    </row>
    <row r="6" spans="1:3" ht="15.75" x14ac:dyDescent="0.25">
      <c r="A6" s="11">
        <v>3</v>
      </c>
      <c r="B6" s="12" t="s">
        <v>59</v>
      </c>
      <c r="C6" s="13" t="s">
        <v>60</v>
      </c>
    </row>
    <row r="7" spans="1:3" ht="15.75" x14ac:dyDescent="0.25">
      <c r="A7" s="11">
        <v>4</v>
      </c>
      <c r="B7" s="12" t="s">
        <v>61</v>
      </c>
      <c r="C7" s="13" t="s">
        <v>62</v>
      </c>
    </row>
    <row r="8" spans="1:3" ht="15.75" x14ac:dyDescent="0.25">
      <c r="A8" s="11">
        <v>5</v>
      </c>
      <c r="B8" s="12" t="s">
        <v>63</v>
      </c>
      <c r="C8" s="13" t="s">
        <v>64</v>
      </c>
    </row>
    <row r="9" spans="1:3" ht="15.75" x14ac:dyDescent="0.25">
      <c r="A9" s="11">
        <v>6</v>
      </c>
      <c r="B9" s="12" t="s">
        <v>65</v>
      </c>
      <c r="C9" s="13" t="s">
        <v>66</v>
      </c>
    </row>
    <row r="10" spans="1:3" ht="15.75" x14ac:dyDescent="0.25">
      <c r="A10" s="11">
        <v>7</v>
      </c>
      <c r="B10" s="12" t="s">
        <v>67</v>
      </c>
      <c r="C10" s="13" t="s">
        <v>68</v>
      </c>
    </row>
    <row r="11" spans="1:3" ht="15.75" x14ac:dyDescent="0.25">
      <c r="A11" s="11">
        <v>8</v>
      </c>
      <c r="B11" s="12" t="s">
        <v>69</v>
      </c>
      <c r="C11" s="13" t="s">
        <v>70</v>
      </c>
    </row>
    <row r="12" spans="1:3" ht="15.75" x14ac:dyDescent="0.25">
      <c r="A12" s="11">
        <v>9</v>
      </c>
      <c r="B12" s="12" t="s">
        <v>71</v>
      </c>
      <c r="C12" s="13" t="s">
        <v>72</v>
      </c>
    </row>
    <row r="13" spans="1:3" ht="15.75" x14ac:dyDescent="0.25">
      <c r="A13" s="11">
        <v>10</v>
      </c>
      <c r="B13" s="12" t="s">
        <v>73</v>
      </c>
      <c r="C13" s="13" t="s">
        <v>74</v>
      </c>
    </row>
    <row r="14" spans="1:3" ht="15.75" x14ac:dyDescent="0.25">
      <c r="A14" s="11">
        <v>11</v>
      </c>
      <c r="B14" s="12" t="s">
        <v>75</v>
      </c>
      <c r="C14" s="13" t="s">
        <v>76</v>
      </c>
    </row>
    <row r="15" spans="1:3" ht="15.75" x14ac:dyDescent="0.25">
      <c r="A15" s="11">
        <v>12</v>
      </c>
      <c r="B15" s="12" t="s">
        <v>77</v>
      </c>
      <c r="C15" s="13" t="s">
        <v>78</v>
      </c>
    </row>
    <row r="16" spans="1:3" ht="15.75" x14ac:dyDescent="0.25">
      <c r="A16" s="11">
        <v>13</v>
      </c>
      <c r="B16" s="12" t="s">
        <v>79</v>
      </c>
      <c r="C16" s="13" t="s">
        <v>80</v>
      </c>
    </row>
    <row r="17" spans="1:3" ht="15.75" x14ac:dyDescent="0.25">
      <c r="A17" s="11">
        <v>14</v>
      </c>
      <c r="B17" s="12" t="s">
        <v>81</v>
      </c>
      <c r="C17" s="13" t="s">
        <v>82</v>
      </c>
    </row>
    <row r="18" spans="1:3" ht="15.75" x14ac:dyDescent="0.25">
      <c r="A18" s="11">
        <v>15</v>
      </c>
      <c r="B18" s="12" t="s">
        <v>83</v>
      </c>
      <c r="C18" s="13" t="s">
        <v>84</v>
      </c>
    </row>
    <row r="19" spans="1:3" ht="15.75" x14ac:dyDescent="0.25">
      <c r="A19" s="11">
        <v>16</v>
      </c>
      <c r="B19" s="12" t="s">
        <v>85</v>
      </c>
      <c r="C19" s="13" t="s">
        <v>86</v>
      </c>
    </row>
    <row r="20" spans="1:3" ht="15.75" x14ac:dyDescent="0.25">
      <c r="A20" s="11">
        <v>17</v>
      </c>
      <c r="B20" s="12" t="s">
        <v>87</v>
      </c>
      <c r="C20" s="13" t="s">
        <v>88</v>
      </c>
    </row>
    <row r="21" spans="1:3" ht="15.75" x14ac:dyDescent="0.25">
      <c r="A21" s="11">
        <v>18</v>
      </c>
      <c r="B21" s="12" t="s">
        <v>89</v>
      </c>
      <c r="C21" s="13" t="s">
        <v>90</v>
      </c>
    </row>
    <row r="22" spans="1:3" ht="15.75" x14ac:dyDescent="0.25">
      <c r="A22" s="11">
        <v>19</v>
      </c>
      <c r="B22" s="12" t="s">
        <v>91</v>
      </c>
      <c r="C22" s="13" t="s">
        <v>92</v>
      </c>
    </row>
    <row r="23" spans="1:3" ht="15.75" x14ac:dyDescent="0.25">
      <c r="A23" s="11">
        <v>20</v>
      </c>
      <c r="B23" s="12" t="s">
        <v>93</v>
      </c>
      <c r="C23" s="13" t="s">
        <v>94</v>
      </c>
    </row>
    <row r="24" spans="1:3" ht="15.75" x14ac:dyDescent="0.25">
      <c r="A24" s="11">
        <v>21</v>
      </c>
      <c r="B24" s="12" t="s">
        <v>95</v>
      </c>
      <c r="C24" s="13" t="s">
        <v>96</v>
      </c>
    </row>
    <row r="25" spans="1:3" ht="15.75" x14ac:dyDescent="0.25">
      <c r="A25" s="11">
        <v>22</v>
      </c>
      <c r="B25" s="12" t="s">
        <v>97</v>
      </c>
      <c r="C25" s="13" t="s">
        <v>98</v>
      </c>
    </row>
    <row r="26" spans="1:3" ht="15.75" x14ac:dyDescent="0.25">
      <c r="A26" s="11">
        <v>23</v>
      </c>
      <c r="B26" s="14" t="s">
        <v>99</v>
      </c>
      <c r="C26" s="13" t="s">
        <v>100</v>
      </c>
    </row>
    <row r="27" spans="1:3" ht="15.75" x14ac:dyDescent="0.25">
      <c r="A27" s="11">
        <v>24</v>
      </c>
      <c r="B27" s="12" t="s">
        <v>101</v>
      </c>
      <c r="C27" s="13" t="s">
        <v>102</v>
      </c>
    </row>
    <row r="28" spans="1:3" ht="15.75" x14ac:dyDescent="0.25">
      <c r="A28" s="11">
        <v>25</v>
      </c>
      <c r="B28" s="12" t="s">
        <v>103</v>
      </c>
      <c r="C28" s="13" t="s">
        <v>104</v>
      </c>
    </row>
    <row r="29" spans="1:3" ht="15.75" x14ac:dyDescent="0.25">
      <c r="A29" s="11">
        <v>26</v>
      </c>
      <c r="B29" s="12" t="s">
        <v>105</v>
      </c>
      <c r="C29" s="13" t="s">
        <v>106</v>
      </c>
    </row>
    <row r="30" spans="1:3" ht="15.75" x14ac:dyDescent="0.25">
      <c r="A30" s="11">
        <v>27</v>
      </c>
      <c r="B30" s="12" t="s">
        <v>107</v>
      </c>
      <c r="C30" s="13" t="s">
        <v>108</v>
      </c>
    </row>
    <row r="31" spans="1:3" ht="15.75" x14ac:dyDescent="0.25">
      <c r="A31" s="11">
        <v>28</v>
      </c>
      <c r="B31" s="12" t="s">
        <v>109</v>
      </c>
      <c r="C31" s="13" t="s">
        <v>110</v>
      </c>
    </row>
    <row r="32" spans="1:3" ht="15.75" x14ac:dyDescent="0.25">
      <c r="A32" s="11">
        <v>29</v>
      </c>
      <c r="B32" s="12" t="s">
        <v>111</v>
      </c>
      <c r="C32" s="13" t="s">
        <v>112</v>
      </c>
    </row>
    <row r="33" spans="1:3" ht="15.75" x14ac:dyDescent="0.25">
      <c r="A33" s="11">
        <v>30</v>
      </c>
      <c r="B33" s="12" t="s">
        <v>113</v>
      </c>
      <c r="C33" s="13" t="s">
        <v>114</v>
      </c>
    </row>
    <row r="34" spans="1:3" ht="15.75" x14ac:dyDescent="0.25">
      <c r="A34" s="11">
        <v>31</v>
      </c>
      <c r="B34" s="15" t="s">
        <v>115</v>
      </c>
      <c r="C34" s="13" t="s">
        <v>116</v>
      </c>
    </row>
    <row r="35" spans="1:3" ht="15.75" x14ac:dyDescent="0.25">
      <c r="A35" s="11">
        <v>32</v>
      </c>
      <c r="B35" s="12" t="s">
        <v>117</v>
      </c>
      <c r="C35" s="13" t="s">
        <v>118</v>
      </c>
    </row>
    <row r="36" spans="1:3" ht="15.75" x14ac:dyDescent="0.25">
      <c r="A36" s="11">
        <v>33</v>
      </c>
      <c r="B36" s="12" t="s">
        <v>119</v>
      </c>
      <c r="C36" s="13" t="s">
        <v>120</v>
      </c>
    </row>
    <row r="37" spans="1:3" ht="15.75" x14ac:dyDescent="0.25">
      <c r="A37" s="11">
        <v>34</v>
      </c>
      <c r="B37" s="12" t="s">
        <v>121</v>
      </c>
      <c r="C37" s="13" t="s">
        <v>122</v>
      </c>
    </row>
    <row r="38" spans="1:3" ht="15.75" x14ac:dyDescent="0.25">
      <c r="A38" s="11">
        <v>35</v>
      </c>
      <c r="B38" s="12" t="s">
        <v>123</v>
      </c>
      <c r="C38" s="13" t="s">
        <v>124</v>
      </c>
    </row>
    <row r="39" spans="1:3" ht="15.75" x14ac:dyDescent="0.25">
      <c r="A39" s="11">
        <v>36</v>
      </c>
      <c r="B39" s="16" t="s">
        <v>125</v>
      </c>
      <c r="C39" s="17" t="s">
        <v>126</v>
      </c>
    </row>
    <row r="40" spans="1:3" x14ac:dyDescent="0.25">
      <c r="A40" s="237">
        <v>2</v>
      </c>
      <c r="B40" s="237"/>
      <c r="C40" s="237"/>
    </row>
    <row r="41" spans="1:3" x14ac:dyDescent="0.25">
      <c r="A41" s="237"/>
      <c r="B41" s="237"/>
      <c r="C41" s="237"/>
    </row>
    <row r="42" spans="1:3" x14ac:dyDescent="0.25">
      <c r="A42" s="237"/>
      <c r="B42" s="237"/>
      <c r="C42" s="237"/>
    </row>
  </sheetData>
  <mergeCells count="2">
    <mergeCell ref="A2:C2"/>
    <mergeCell ref="A40:C42"/>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7"/>
  <sheetViews>
    <sheetView topLeftCell="A16" workbookViewId="0">
      <selection activeCell="M5" sqref="M5"/>
    </sheetView>
  </sheetViews>
  <sheetFormatPr defaultRowHeight="15" x14ac:dyDescent="0.25"/>
  <cols>
    <col min="2" max="2" width="12.28515625" customWidth="1"/>
  </cols>
  <sheetData>
    <row r="2" spans="1:10" ht="15" customHeight="1" x14ac:dyDescent="0.25">
      <c r="A2" s="272" t="s">
        <v>913</v>
      </c>
      <c r="B2" s="273"/>
      <c r="C2" s="273"/>
      <c r="D2" s="273"/>
      <c r="E2" s="273"/>
      <c r="F2" s="273"/>
      <c r="G2" s="273"/>
      <c r="H2" s="273"/>
      <c r="I2" s="273"/>
      <c r="J2" s="273"/>
    </row>
    <row r="3" spans="1:10" ht="15" customHeight="1" x14ac:dyDescent="0.25">
      <c r="A3" s="274" t="s">
        <v>231</v>
      </c>
      <c r="B3" s="273"/>
      <c r="C3" s="273"/>
      <c r="D3" s="273"/>
      <c r="E3" s="273"/>
      <c r="F3" s="273"/>
      <c r="G3" s="273"/>
      <c r="H3" s="273"/>
      <c r="I3" s="273"/>
      <c r="J3" s="273"/>
    </row>
    <row r="4" spans="1:10" ht="45" x14ac:dyDescent="0.25">
      <c r="A4" s="39" t="s">
        <v>129</v>
      </c>
      <c r="B4" s="39" t="s">
        <v>204</v>
      </c>
      <c r="C4" s="39" t="s">
        <v>360</v>
      </c>
      <c r="D4" s="39" t="s">
        <v>361</v>
      </c>
      <c r="E4" s="39" t="s">
        <v>362</v>
      </c>
      <c r="F4" s="39" t="s">
        <v>363</v>
      </c>
      <c r="G4" s="39" t="s">
        <v>364</v>
      </c>
      <c r="H4" s="39" t="s">
        <v>365</v>
      </c>
      <c r="I4" s="39" t="s">
        <v>366</v>
      </c>
      <c r="J4" s="39" t="s">
        <v>283</v>
      </c>
    </row>
    <row r="5" spans="1:10" ht="21" customHeight="1" x14ac:dyDescent="0.25">
      <c r="A5" s="40">
        <v>1</v>
      </c>
      <c r="B5" s="43" t="s">
        <v>55</v>
      </c>
      <c r="C5" s="43">
        <v>49</v>
      </c>
      <c r="D5" s="43">
        <v>305.44</v>
      </c>
      <c r="E5" s="43">
        <v>0</v>
      </c>
      <c r="F5" s="43">
        <v>0</v>
      </c>
      <c r="G5" s="43">
        <v>0</v>
      </c>
      <c r="H5" s="43">
        <v>0</v>
      </c>
      <c r="I5" s="43">
        <v>49</v>
      </c>
      <c r="J5" s="43">
        <v>305.44</v>
      </c>
    </row>
    <row r="6" spans="1:10" ht="21" customHeight="1" x14ac:dyDescent="0.25">
      <c r="A6" s="40">
        <v>2</v>
      </c>
      <c r="B6" s="43" t="s">
        <v>63</v>
      </c>
      <c r="C6" s="43">
        <v>5</v>
      </c>
      <c r="D6" s="43">
        <v>58.17</v>
      </c>
      <c r="E6" s="43">
        <v>7</v>
      </c>
      <c r="F6" s="43">
        <v>22.68</v>
      </c>
      <c r="G6" s="43">
        <v>0</v>
      </c>
      <c r="H6" s="43">
        <v>0</v>
      </c>
      <c r="I6" s="43">
        <v>12</v>
      </c>
      <c r="J6" s="43">
        <v>80.849999999999994</v>
      </c>
    </row>
    <row r="7" spans="1:10" ht="21" customHeight="1" x14ac:dyDescent="0.25">
      <c r="A7" s="40">
        <v>3</v>
      </c>
      <c r="B7" s="43" t="s">
        <v>65</v>
      </c>
      <c r="C7" s="43">
        <v>0</v>
      </c>
      <c r="D7" s="43">
        <v>0</v>
      </c>
      <c r="E7" s="43">
        <v>0</v>
      </c>
      <c r="F7" s="43">
        <v>0</v>
      </c>
      <c r="G7" s="43">
        <v>0</v>
      </c>
      <c r="H7" s="43">
        <v>0</v>
      </c>
      <c r="I7" s="43">
        <v>0</v>
      </c>
      <c r="J7" s="43">
        <v>0</v>
      </c>
    </row>
    <row r="8" spans="1:10" ht="21" customHeight="1" x14ac:dyDescent="0.25">
      <c r="A8" s="40">
        <v>4</v>
      </c>
      <c r="B8" s="43" t="s">
        <v>67</v>
      </c>
      <c r="C8" s="43">
        <v>22</v>
      </c>
      <c r="D8" s="43">
        <v>169.33</v>
      </c>
      <c r="E8" s="43">
        <v>5</v>
      </c>
      <c r="F8" s="43">
        <v>46.34</v>
      </c>
      <c r="G8" s="43">
        <v>14</v>
      </c>
      <c r="H8" s="43">
        <v>102.14</v>
      </c>
      <c r="I8" s="43">
        <v>41</v>
      </c>
      <c r="J8" s="43">
        <v>317.81</v>
      </c>
    </row>
    <row r="9" spans="1:10" ht="21" customHeight="1" x14ac:dyDescent="0.25">
      <c r="A9" s="40">
        <v>5</v>
      </c>
      <c r="B9" s="43" t="s">
        <v>69</v>
      </c>
      <c r="C9" s="43">
        <v>1</v>
      </c>
      <c r="D9" s="43">
        <v>0</v>
      </c>
      <c r="E9" s="43">
        <v>0</v>
      </c>
      <c r="F9" s="43">
        <v>0</v>
      </c>
      <c r="G9" s="43">
        <v>0</v>
      </c>
      <c r="H9" s="43">
        <v>0</v>
      </c>
      <c r="I9" s="43">
        <v>1</v>
      </c>
      <c r="J9" s="43">
        <v>0</v>
      </c>
    </row>
    <row r="10" spans="1:10" ht="21" customHeight="1" x14ac:dyDescent="0.25">
      <c r="A10" s="40">
        <v>6</v>
      </c>
      <c r="B10" s="43" t="s">
        <v>73</v>
      </c>
      <c r="C10" s="43">
        <v>3</v>
      </c>
      <c r="D10" s="43">
        <v>23.28</v>
      </c>
      <c r="E10" s="43">
        <v>0</v>
      </c>
      <c r="F10" s="43">
        <v>0</v>
      </c>
      <c r="G10" s="43">
        <v>0</v>
      </c>
      <c r="H10" s="43">
        <v>0</v>
      </c>
      <c r="I10" s="43">
        <v>3</v>
      </c>
      <c r="J10" s="43">
        <v>23.28</v>
      </c>
    </row>
    <row r="11" spans="1:10" ht="21" customHeight="1" x14ac:dyDescent="0.25">
      <c r="A11" s="40">
        <v>7</v>
      </c>
      <c r="B11" s="43" t="s">
        <v>75</v>
      </c>
      <c r="C11" s="43">
        <v>37</v>
      </c>
      <c r="D11" s="43">
        <v>160.61000000000001</v>
      </c>
      <c r="E11" s="43">
        <v>6</v>
      </c>
      <c r="F11" s="43">
        <v>75.739999999999995</v>
      </c>
      <c r="G11" s="43">
        <v>0</v>
      </c>
      <c r="H11" s="43">
        <v>0</v>
      </c>
      <c r="I11" s="43">
        <v>43</v>
      </c>
      <c r="J11" s="43">
        <v>236.35</v>
      </c>
    </row>
    <row r="12" spans="1:10" ht="21" customHeight="1" x14ac:dyDescent="0.25">
      <c r="A12" s="40">
        <v>8</v>
      </c>
      <c r="B12" s="43" t="s">
        <v>77</v>
      </c>
      <c r="C12" s="43">
        <v>18</v>
      </c>
      <c r="D12" s="43">
        <v>125.94</v>
      </c>
      <c r="E12" s="43">
        <v>0</v>
      </c>
      <c r="F12" s="43">
        <v>0</v>
      </c>
      <c r="G12" s="43">
        <v>11</v>
      </c>
      <c r="H12" s="43">
        <v>86.29</v>
      </c>
      <c r="I12" s="43">
        <v>29</v>
      </c>
      <c r="J12" s="43">
        <v>212.23</v>
      </c>
    </row>
    <row r="13" spans="1:10" ht="21" customHeight="1" x14ac:dyDescent="0.25">
      <c r="A13" s="40">
        <v>9</v>
      </c>
      <c r="B13" s="43" t="s">
        <v>79</v>
      </c>
      <c r="C13" s="43">
        <v>55</v>
      </c>
      <c r="D13" s="43">
        <v>592.73</v>
      </c>
      <c r="E13" s="43">
        <v>0</v>
      </c>
      <c r="F13" s="43">
        <v>0</v>
      </c>
      <c r="G13" s="43">
        <v>2</v>
      </c>
      <c r="H13" s="43">
        <v>59.97</v>
      </c>
      <c r="I13" s="43">
        <v>57</v>
      </c>
      <c r="J13" s="43">
        <v>652.70000000000005</v>
      </c>
    </row>
    <row r="14" spans="1:10" ht="21" customHeight="1" x14ac:dyDescent="0.25">
      <c r="A14" s="40">
        <v>10</v>
      </c>
      <c r="B14" s="43" t="s">
        <v>81</v>
      </c>
      <c r="C14" s="43">
        <v>7</v>
      </c>
      <c r="D14" s="43">
        <v>46.8</v>
      </c>
      <c r="E14" s="43">
        <v>0</v>
      </c>
      <c r="F14" s="43">
        <v>0</v>
      </c>
      <c r="G14" s="43">
        <v>0</v>
      </c>
      <c r="H14" s="43">
        <v>0</v>
      </c>
      <c r="I14" s="43">
        <v>7</v>
      </c>
      <c r="J14" s="43">
        <v>46.8</v>
      </c>
    </row>
    <row r="15" spans="1:10" ht="21" customHeight="1" x14ac:dyDescent="0.25">
      <c r="A15" s="40">
        <v>11</v>
      </c>
      <c r="B15" s="43" t="s">
        <v>83</v>
      </c>
      <c r="C15" s="43">
        <v>12</v>
      </c>
      <c r="D15" s="43">
        <v>199</v>
      </c>
      <c r="E15" s="43">
        <v>2</v>
      </c>
      <c r="F15" s="43">
        <v>18.5</v>
      </c>
      <c r="G15" s="43">
        <v>0</v>
      </c>
      <c r="H15" s="43">
        <v>0</v>
      </c>
      <c r="I15" s="43">
        <v>14</v>
      </c>
      <c r="J15" s="43">
        <v>217.5</v>
      </c>
    </row>
    <row r="16" spans="1:10" ht="21" customHeight="1" x14ac:dyDescent="0.25">
      <c r="A16" s="40">
        <v>12</v>
      </c>
      <c r="B16" s="43" t="s">
        <v>216</v>
      </c>
      <c r="C16" s="43">
        <v>0</v>
      </c>
      <c r="D16" s="43">
        <v>0</v>
      </c>
      <c r="E16" s="43">
        <v>0</v>
      </c>
      <c r="F16" s="43">
        <v>0</v>
      </c>
      <c r="G16" s="43">
        <v>0</v>
      </c>
      <c r="H16" s="43">
        <v>0</v>
      </c>
      <c r="I16" s="43">
        <v>0</v>
      </c>
      <c r="J16" s="43">
        <v>0</v>
      </c>
    </row>
    <row r="17" spans="1:10" ht="21" customHeight="1" x14ac:dyDescent="0.25">
      <c r="A17" s="40">
        <v>13</v>
      </c>
      <c r="B17" s="43" t="s">
        <v>87</v>
      </c>
      <c r="C17" s="43">
        <v>1155</v>
      </c>
      <c r="D17" s="43">
        <v>13251.56</v>
      </c>
      <c r="E17" s="43">
        <v>797</v>
      </c>
      <c r="F17" s="43">
        <v>6011.71</v>
      </c>
      <c r="G17" s="43">
        <v>2434</v>
      </c>
      <c r="H17" s="43">
        <v>21039.96</v>
      </c>
      <c r="I17" s="43">
        <v>4386</v>
      </c>
      <c r="J17" s="43">
        <v>40303.230000000003</v>
      </c>
    </row>
    <row r="18" spans="1:10" ht="21" customHeight="1" x14ac:dyDescent="0.25">
      <c r="A18" s="40">
        <v>14</v>
      </c>
      <c r="B18" s="43" t="s">
        <v>89</v>
      </c>
      <c r="C18" s="43">
        <v>8</v>
      </c>
      <c r="D18" s="43">
        <v>77.17</v>
      </c>
      <c r="E18" s="43">
        <v>0</v>
      </c>
      <c r="F18" s="43">
        <v>0</v>
      </c>
      <c r="G18" s="43">
        <v>0</v>
      </c>
      <c r="H18" s="43">
        <v>0</v>
      </c>
      <c r="I18" s="43">
        <v>8</v>
      </c>
      <c r="J18" s="43">
        <v>77.17</v>
      </c>
    </row>
    <row r="19" spans="1:10" ht="21" customHeight="1" x14ac:dyDescent="0.25">
      <c r="A19" s="40">
        <v>15</v>
      </c>
      <c r="B19" s="43" t="s">
        <v>91</v>
      </c>
      <c r="C19" s="43">
        <v>148</v>
      </c>
      <c r="D19" s="43">
        <v>2350</v>
      </c>
      <c r="E19" s="43">
        <v>79</v>
      </c>
      <c r="F19" s="43">
        <v>1253</v>
      </c>
      <c r="G19" s="43">
        <v>34</v>
      </c>
      <c r="H19" s="43">
        <v>602</v>
      </c>
      <c r="I19" s="43">
        <v>261</v>
      </c>
      <c r="J19" s="43">
        <v>4205</v>
      </c>
    </row>
    <row r="20" spans="1:10" ht="21" customHeight="1" x14ac:dyDescent="0.25">
      <c r="A20" s="40">
        <v>16</v>
      </c>
      <c r="B20" s="43" t="s">
        <v>93</v>
      </c>
      <c r="C20" s="43">
        <v>45</v>
      </c>
      <c r="D20" s="43">
        <v>177.52</v>
      </c>
      <c r="E20" s="43">
        <v>5</v>
      </c>
      <c r="F20" s="43">
        <v>27.83</v>
      </c>
      <c r="G20" s="43">
        <v>4</v>
      </c>
      <c r="H20" s="43">
        <v>25.58</v>
      </c>
      <c r="I20" s="43">
        <v>54</v>
      </c>
      <c r="J20" s="43">
        <v>230.93</v>
      </c>
    </row>
    <row r="21" spans="1:10" ht="21" customHeight="1" x14ac:dyDescent="0.25">
      <c r="A21" s="40">
        <v>17</v>
      </c>
      <c r="B21" s="43" t="s">
        <v>97</v>
      </c>
      <c r="C21" s="43">
        <v>89</v>
      </c>
      <c r="D21" s="43">
        <v>761.42</v>
      </c>
      <c r="E21" s="43">
        <v>0</v>
      </c>
      <c r="F21" s="43">
        <v>0</v>
      </c>
      <c r="G21" s="43">
        <v>0</v>
      </c>
      <c r="H21" s="43">
        <v>0</v>
      </c>
      <c r="I21" s="43">
        <v>89</v>
      </c>
      <c r="J21" s="43">
        <v>761.42</v>
      </c>
    </row>
    <row r="22" spans="1:10" ht="21" customHeight="1" x14ac:dyDescent="0.25">
      <c r="A22" s="40">
        <v>18</v>
      </c>
      <c r="B22" s="43" t="s">
        <v>217</v>
      </c>
      <c r="C22" s="43">
        <v>5</v>
      </c>
      <c r="D22" s="43">
        <v>43.5</v>
      </c>
      <c r="E22" s="43">
        <v>0</v>
      </c>
      <c r="F22" s="43">
        <v>0</v>
      </c>
      <c r="G22" s="43">
        <v>0</v>
      </c>
      <c r="H22" s="43">
        <v>0</v>
      </c>
      <c r="I22" s="43">
        <v>5</v>
      </c>
      <c r="J22" s="43">
        <v>43.5</v>
      </c>
    </row>
    <row r="23" spans="1:10" ht="21" customHeight="1" x14ac:dyDescent="0.25">
      <c r="A23" s="41" t="s">
        <v>218</v>
      </c>
      <c r="B23" s="44" t="s">
        <v>188</v>
      </c>
      <c r="C23" s="44">
        <v>1659</v>
      </c>
      <c r="D23" s="44">
        <v>18342.47</v>
      </c>
      <c r="E23" s="44">
        <v>901</v>
      </c>
      <c r="F23" s="44">
        <v>7455.8</v>
      </c>
      <c r="G23" s="44">
        <v>2499</v>
      </c>
      <c r="H23" s="44">
        <v>21915.94</v>
      </c>
      <c r="I23" s="44">
        <v>5059</v>
      </c>
      <c r="J23" s="44">
        <v>47714.21</v>
      </c>
    </row>
    <row r="24" spans="1:10" ht="21" customHeight="1" x14ac:dyDescent="0.25">
      <c r="A24" s="40">
        <v>1</v>
      </c>
      <c r="B24" s="43" t="s">
        <v>103</v>
      </c>
      <c r="C24" s="43">
        <v>30</v>
      </c>
      <c r="D24" s="43">
        <v>32.65</v>
      </c>
      <c r="E24" s="43">
        <v>0</v>
      </c>
      <c r="F24" s="43">
        <v>0</v>
      </c>
      <c r="G24" s="43">
        <v>3</v>
      </c>
      <c r="H24" s="43">
        <v>4.72</v>
      </c>
      <c r="I24" s="43">
        <v>33</v>
      </c>
      <c r="J24" s="43">
        <v>37.369999999999997</v>
      </c>
    </row>
    <row r="25" spans="1:10" ht="15.75" customHeight="1" x14ac:dyDescent="0.25">
      <c r="A25" s="40">
        <v>2</v>
      </c>
      <c r="B25" s="43" t="s">
        <v>99</v>
      </c>
      <c r="C25" s="43">
        <v>0</v>
      </c>
      <c r="D25" s="43">
        <v>0</v>
      </c>
      <c r="E25" s="43">
        <v>0</v>
      </c>
      <c r="F25" s="43">
        <v>0</v>
      </c>
      <c r="G25" s="43">
        <v>0</v>
      </c>
      <c r="H25" s="43">
        <v>0</v>
      </c>
      <c r="I25" s="43">
        <v>0</v>
      </c>
      <c r="J25" s="43">
        <v>0</v>
      </c>
    </row>
    <row r="26" spans="1:10" ht="30" customHeight="1" x14ac:dyDescent="0.25">
      <c r="A26" s="40">
        <v>3</v>
      </c>
      <c r="B26" s="43" t="s">
        <v>219</v>
      </c>
      <c r="C26" s="43">
        <v>0</v>
      </c>
      <c r="D26" s="43">
        <v>0</v>
      </c>
      <c r="E26" s="43">
        <v>0</v>
      </c>
      <c r="F26" s="43">
        <v>0</v>
      </c>
      <c r="G26" s="43">
        <v>0</v>
      </c>
      <c r="H26" s="43">
        <v>0</v>
      </c>
      <c r="I26" s="43">
        <v>0</v>
      </c>
      <c r="J26" s="43">
        <v>0</v>
      </c>
    </row>
    <row r="27" spans="1:10" ht="21" customHeight="1" x14ac:dyDescent="0.25">
      <c r="A27" s="41" t="s">
        <v>220</v>
      </c>
      <c r="B27" s="44" t="s">
        <v>188</v>
      </c>
      <c r="C27" s="44">
        <v>30</v>
      </c>
      <c r="D27" s="44">
        <v>32.65</v>
      </c>
      <c r="E27" s="44">
        <v>0</v>
      </c>
      <c r="F27" s="44">
        <v>0</v>
      </c>
      <c r="G27" s="44">
        <v>3</v>
      </c>
      <c r="H27" s="44">
        <v>4.72</v>
      </c>
      <c r="I27" s="44">
        <v>33</v>
      </c>
      <c r="J27" s="44">
        <v>37.369999999999997</v>
      </c>
    </row>
    <row r="28" spans="1:10" ht="21" customHeight="1" x14ac:dyDescent="0.25">
      <c r="A28" s="40">
        <v>1</v>
      </c>
      <c r="B28" s="43" t="s">
        <v>221</v>
      </c>
      <c r="C28" s="43">
        <v>373</v>
      </c>
      <c r="D28" s="43">
        <v>3176.14</v>
      </c>
      <c r="E28" s="43">
        <v>322</v>
      </c>
      <c r="F28" s="43">
        <v>3269.21</v>
      </c>
      <c r="G28" s="43">
        <v>257</v>
      </c>
      <c r="H28" s="43">
        <v>2817.92</v>
      </c>
      <c r="I28" s="43">
        <v>952</v>
      </c>
      <c r="J28" s="43">
        <v>9263.27</v>
      </c>
    </row>
    <row r="29" spans="1:10" x14ac:dyDescent="0.25">
      <c r="A29" s="41" t="s">
        <v>222</v>
      </c>
      <c r="B29" s="44" t="s">
        <v>188</v>
      </c>
      <c r="C29" s="44">
        <v>373</v>
      </c>
      <c r="D29" s="44">
        <v>3176.14</v>
      </c>
      <c r="E29" s="44">
        <v>322</v>
      </c>
      <c r="F29" s="44">
        <v>3269.21</v>
      </c>
      <c r="G29" s="44">
        <v>257</v>
      </c>
      <c r="H29" s="44">
        <v>2817.92</v>
      </c>
      <c r="I29" s="44">
        <v>952</v>
      </c>
      <c r="J29" s="44">
        <v>9263.27</v>
      </c>
    </row>
    <row r="30" spans="1:10" x14ac:dyDescent="0.25">
      <c r="A30" s="40">
        <v>1</v>
      </c>
      <c r="B30" s="43" t="s">
        <v>117</v>
      </c>
      <c r="C30" s="43">
        <v>347</v>
      </c>
      <c r="D30" s="43">
        <v>1962.78</v>
      </c>
      <c r="E30" s="43">
        <v>159</v>
      </c>
      <c r="F30" s="43">
        <v>606.96</v>
      </c>
      <c r="G30" s="43">
        <v>468</v>
      </c>
      <c r="H30" s="43">
        <v>1612.44</v>
      </c>
      <c r="I30" s="43">
        <v>974</v>
      </c>
      <c r="J30" s="43">
        <v>4182.18</v>
      </c>
    </row>
    <row r="31" spans="1:10" x14ac:dyDescent="0.25">
      <c r="A31" s="40">
        <v>2</v>
      </c>
      <c r="B31" s="43" t="s">
        <v>223</v>
      </c>
      <c r="C31" s="43">
        <v>0</v>
      </c>
      <c r="D31" s="43">
        <v>0</v>
      </c>
      <c r="E31" s="43">
        <v>1</v>
      </c>
      <c r="F31" s="43">
        <v>10</v>
      </c>
      <c r="G31" s="43">
        <v>0</v>
      </c>
      <c r="H31" s="43">
        <v>0</v>
      </c>
      <c r="I31" s="43">
        <v>1</v>
      </c>
      <c r="J31" s="43">
        <v>10</v>
      </c>
    </row>
    <row r="32" spans="1:10" x14ac:dyDescent="0.25">
      <c r="A32" s="40">
        <v>3</v>
      </c>
      <c r="B32" s="43" t="s">
        <v>121</v>
      </c>
      <c r="C32" s="43">
        <v>10</v>
      </c>
      <c r="D32" s="43">
        <v>205</v>
      </c>
      <c r="E32" s="43">
        <v>0</v>
      </c>
      <c r="F32" s="43">
        <v>0</v>
      </c>
      <c r="G32" s="43">
        <v>0</v>
      </c>
      <c r="H32" s="43">
        <v>0</v>
      </c>
      <c r="I32" s="43">
        <v>10</v>
      </c>
      <c r="J32" s="43">
        <v>205</v>
      </c>
    </row>
    <row r="33" spans="1:10" x14ac:dyDescent="0.25">
      <c r="A33" s="40">
        <v>4</v>
      </c>
      <c r="B33" s="43" t="s">
        <v>123</v>
      </c>
      <c r="C33" s="43">
        <v>699</v>
      </c>
      <c r="D33" s="43">
        <v>1220.8399999999999</v>
      </c>
      <c r="E33" s="43">
        <v>0</v>
      </c>
      <c r="F33" s="43">
        <v>0</v>
      </c>
      <c r="G33" s="43">
        <v>0</v>
      </c>
      <c r="H33" s="43">
        <v>0</v>
      </c>
      <c r="I33" s="43">
        <v>699</v>
      </c>
      <c r="J33" s="43">
        <v>1220.8399999999999</v>
      </c>
    </row>
    <row r="34" spans="1:10" x14ac:dyDescent="0.25">
      <c r="A34" s="41" t="s">
        <v>224</v>
      </c>
      <c r="B34" s="44" t="s">
        <v>188</v>
      </c>
      <c r="C34" s="44">
        <v>3118</v>
      </c>
      <c r="D34" s="44">
        <v>24939.88</v>
      </c>
      <c r="E34" s="44">
        <v>1383</v>
      </c>
      <c r="F34" s="44">
        <v>11341.97</v>
      </c>
      <c r="G34" s="44">
        <v>3227</v>
      </c>
      <c r="H34" s="44">
        <v>26351.02</v>
      </c>
      <c r="I34" s="44">
        <v>7728</v>
      </c>
      <c r="J34" s="44">
        <v>62632.87</v>
      </c>
    </row>
    <row r="35" spans="1:10" x14ac:dyDescent="0.25">
      <c r="A35" s="256">
        <v>36</v>
      </c>
      <c r="B35" s="256"/>
      <c r="C35" s="256"/>
      <c r="D35" s="256"/>
      <c r="E35" s="256"/>
      <c r="F35" s="256"/>
      <c r="G35" s="256"/>
      <c r="H35" s="256"/>
      <c r="I35" s="256"/>
      <c r="J35" s="256"/>
    </row>
    <row r="36" spans="1:10" x14ac:dyDescent="0.25">
      <c r="A36" s="257"/>
      <c r="B36" s="257"/>
      <c r="C36" s="257"/>
      <c r="D36" s="257"/>
      <c r="E36" s="257"/>
      <c r="F36" s="257"/>
      <c r="G36" s="257"/>
      <c r="H36" s="257"/>
      <c r="I36" s="257"/>
      <c r="J36" s="257"/>
    </row>
    <row r="37" spans="1:10" x14ac:dyDescent="0.25">
      <c r="A37" s="257"/>
      <c r="B37" s="257"/>
      <c r="C37" s="257"/>
      <c r="D37" s="257"/>
      <c r="E37" s="257"/>
      <c r="F37" s="257"/>
      <c r="G37" s="257"/>
      <c r="H37" s="257"/>
      <c r="I37" s="257"/>
      <c r="J37" s="257"/>
    </row>
  </sheetData>
  <mergeCells count="3">
    <mergeCell ref="A35:J37"/>
    <mergeCell ref="A2:J2"/>
    <mergeCell ref="A3:J3"/>
  </mergeCells>
  <pageMargins left="0.7" right="0.7" top="0.75" bottom="0.75" header="0.3" footer="0.3"/>
  <pageSetup scale="8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opLeftCell="A28" workbookViewId="0">
      <selection activeCell="I4" sqref="I4"/>
    </sheetView>
  </sheetViews>
  <sheetFormatPr defaultColWidth="9.7109375" defaultRowHeight="15" x14ac:dyDescent="0.25"/>
  <cols>
    <col min="1" max="1" width="10.5703125" customWidth="1"/>
    <col min="2" max="8" width="13.7109375" customWidth="1"/>
  </cols>
  <sheetData>
    <row r="1" spans="1:7" ht="36" customHeight="1" x14ac:dyDescent="0.25">
      <c r="A1" s="272" t="s">
        <v>914</v>
      </c>
      <c r="B1" s="273"/>
      <c r="C1" s="273"/>
      <c r="D1" s="273"/>
      <c r="E1" s="273"/>
      <c r="F1" s="273"/>
      <c r="G1" s="273"/>
    </row>
    <row r="2" spans="1:7" ht="15" customHeight="1" x14ac:dyDescent="0.25">
      <c r="A2" s="274" t="s">
        <v>231</v>
      </c>
      <c r="B2" s="273"/>
      <c r="C2" s="273"/>
      <c r="D2" s="273"/>
      <c r="E2" s="273"/>
      <c r="F2" s="273"/>
      <c r="G2" s="273"/>
    </row>
    <row r="3" spans="1:7" ht="66.75" customHeight="1" x14ac:dyDescent="0.25">
      <c r="A3" s="39" t="s">
        <v>129</v>
      </c>
      <c r="B3" s="39" t="s">
        <v>204</v>
      </c>
      <c r="C3" s="39" t="s">
        <v>307</v>
      </c>
      <c r="D3" s="39" t="s">
        <v>886</v>
      </c>
      <c r="E3" s="39" t="s">
        <v>887</v>
      </c>
      <c r="F3" s="39" t="s">
        <v>888</v>
      </c>
      <c r="G3" s="39" t="s">
        <v>889</v>
      </c>
    </row>
    <row r="4" spans="1:7" ht="25.5" customHeight="1" x14ac:dyDescent="0.25">
      <c r="A4" s="40">
        <v>1</v>
      </c>
      <c r="B4" s="43" t="s">
        <v>55</v>
      </c>
      <c r="C4" s="40">
        <v>0</v>
      </c>
      <c r="D4" s="40">
        <v>10</v>
      </c>
      <c r="E4" s="40">
        <v>1150</v>
      </c>
      <c r="F4" s="40">
        <v>0</v>
      </c>
      <c r="G4" s="40">
        <v>0</v>
      </c>
    </row>
    <row r="5" spans="1:7" ht="24" customHeight="1" x14ac:dyDescent="0.25">
      <c r="A5" s="40">
        <v>2</v>
      </c>
      <c r="B5" s="43" t="s">
        <v>215</v>
      </c>
      <c r="C5" s="40">
        <v>0</v>
      </c>
      <c r="D5" s="40">
        <v>0</v>
      </c>
      <c r="E5" s="40">
        <v>453</v>
      </c>
      <c r="F5" s="40">
        <v>0</v>
      </c>
      <c r="G5" s="40">
        <v>0</v>
      </c>
    </row>
    <row r="6" spans="1:7" ht="24" customHeight="1" x14ac:dyDescent="0.25">
      <c r="A6" s="40">
        <v>3</v>
      </c>
      <c r="B6" s="43" t="s">
        <v>63</v>
      </c>
      <c r="C6" s="40">
        <v>0</v>
      </c>
      <c r="D6" s="40">
        <v>30</v>
      </c>
      <c r="E6" s="40">
        <v>3420</v>
      </c>
      <c r="F6" s="40">
        <v>0</v>
      </c>
      <c r="G6" s="40">
        <v>0</v>
      </c>
    </row>
    <row r="7" spans="1:7" s="182" customFormat="1" ht="24" customHeight="1" x14ac:dyDescent="0.25">
      <c r="A7" s="40">
        <v>4</v>
      </c>
      <c r="B7" s="43" t="s">
        <v>69</v>
      </c>
      <c r="C7" s="40">
        <v>0</v>
      </c>
      <c r="D7" s="40">
        <v>0</v>
      </c>
      <c r="E7" s="40">
        <v>7436</v>
      </c>
      <c r="F7" s="40">
        <v>0</v>
      </c>
      <c r="G7" s="40">
        <v>0</v>
      </c>
    </row>
    <row r="8" spans="1:7" s="182" customFormat="1" ht="24" customHeight="1" x14ac:dyDescent="0.25">
      <c r="A8" s="40">
        <v>5</v>
      </c>
      <c r="B8" s="43" t="s">
        <v>73</v>
      </c>
      <c r="C8" s="40">
        <v>0</v>
      </c>
      <c r="D8" s="40">
        <v>0</v>
      </c>
      <c r="E8" s="40">
        <v>612</v>
      </c>
      <c r="F8" s="40">
        <v>0</v>
      </c>
      <c r="G8" s="40">
        <v>0</v>
      </c>
    </row>
    <row r="9" spans="1:7" ht="24" customHeight="1" x14ac:dyDescent="0.25">
      <c r="A9" s="40">
        <v>6</v>
      </c>
      <c r="B9" s="43" t="s">
        <v>77</v>
      </c>
      <c r="C9" s="40">
        <v>0</v>
      </c>
      <c r="D9" s="40">
        <v>80</v>
      </c>
      <c r="E9" s="40">
        <v>1323</v>
      </c>
      <c r="F9" s="40">
        <v>0</v>
      </c>
      <c r="G9" s="40">
        <v>0</v>
      </c>
    </row>
    <row r="10" spans="1:7" ht="24" customHeight="1" x14ac:dyDescent="0.25">
      <c r="A10" s="40">
        <v>7</v>
      </c>
      <c r="B10" s="43" t="s">
        <v>81</v>
      </c>
      <c r="C10" s="40">
        <v>0</v>
      </c>
      <c r="D10" s="40">
        <v>0</v>
      </c>
      <c r="E10" s="40">
        <v>567</v>
      </c>
      <c r="F10" s="40">
        <v>14</v>
      </c>
      <c r="G10" s="40">
        <v>6.76</v>
      </c>
    </row>
    <row r="11" spans="1:7" ht="24" customHeight="1" x14ac:dyDescent="0.25">
      <c r="A11" s="40">
        <v>8</v>
      </c>
      <c r="B11" s="43" t="s">
        <v>83</v>
      </c>
      <c r="C11" s="40">
        <v>0</v>
      </c>
      <c r="D11" s="40">
        <v>277</v>
      </c>
      <c r="E11" s="40">
        <v>6218</v>
      </c>
      <c r="F11" s="40">
        <v>0</v>
      </c>
      <c r="G11" s="40">
        <v>0</v>
      </c>
    </row>
    <row r="12" spans="1:7" s="182" customFormat="1" ht="24" customHeight="1" x14ac:dyDescent="0.25">
      <c r="A12" s="40">
        <v>9</v>
      </c>
      <c r="B12" s="43" t="s">
        <v>216</v>
      </c>
      <c r="C12" s="40">
        <v>0</v>
      </c>
      <c r="D12" s="40">
        <v>3</v>
      </c>
      <c r="E12" s="40">
        <v>19</v>
      </c>
      <c r="F12" s="40">
        <v>1</v>
      </c>
      <c r="G12" s="40">
        <v>0.05</v>
      </c>
    </row>
    <row r="13" spans="1:7" ht="24" customHeight="1" x14ac:dyDescent="0.25">
      <c r="A13" s="40">
        <v>10</v>
      </c>
      <c r="B13" s="43" t="s">
        <v>87</v>
      </c>
      <c r="C13" s="40">
        <v>0</v>
      </c>
      <c r="D13" s="40">
        <v>4833</v>
      </c>
      <c r="E13" s="40">
        <v>200883</v>
      </c>
      <c r="F13" s="40">
        <v>0</v>
      </c>
      <c r="G13" s="40">
        <v>0</v>
      </c>
    </row>
    <row r="14" spans="1:7" ht="24" customHeight="1" x14ac:dyDescent="0.25">
      <c r="A14" s="40">
        <v>11</v>
      </c>
      <c r="B14" s="43" t="s">
        <v>89</v>
      </c>
      <c r="C14" s="40">
        <v>0</v>
      </c>
      <c r="D14" s="40">
        <v>10</v>
      </c>
      <c r="E14" s="40">
        <v>1525</v>
      </c>
      <c r="F14" s="40">
        <v>0</v>
      </c>
      <c r="G14" s="40">
        <v>0</v>
      </c>
    </row>
    <row r="15" spans="1:7" ht="24" customHeight="1" x14ac:dyDescent="0.25">
      <c r="A15" s="40">
        <v>12</v>
      </c>
      <c r="B15" s="43" t="s">
        <v>91</v>
      </c>
      <c r="C15" s="40">
        <v>0</v>
      </c>
      <c r="D15" s="40">
        <v>79</v>
      </c>
      <c r="E15" s="40">
        <v>2812</v>
      </c>
      <c r="F15" s="40">
        <v>0</v>
      </c>
      <c r="G15" s="40">
        <v>0</v>
      </c>
    </row>
    <row r="16" spans="1:7" ht="24" customHeight="1" x14ac:dyDescent="0.25">
      <c r="A16" s="40">
        <v>13</v>
      </c>
      <c r="B16" s="43" t="s">
        <v>217</v>
      </c>
      <c r="C16" s="40">
        <v>0</v>
      </c>
      <c r="D16" s="40">
        <v>0</v>
      </c>
      <c r="E16" s="40">
        <v>0</v>
      </c>
      <c r="F16" s="40">
        <v>0</v>
      </c>
      <c r="G16" s="40">
        <v>0</v>
      </c>
    </row>
    <row r="17" spans="1:7" ht="24" customHeight="1" x14ac:dyDescent="0.25">
      <c r="A17" s="41" t="s">
        <v>218</v>
      </c>
      <c r="B17" s="44" t="s">
        <v>188</v>
      </c>
      <c r="C17" s="41">
        <v>0</v>
      </c>
      <c r="D17" s="41">
        <v>5322</v>
      </c>
      <c r="E17" s="41">
        <v>226418</v>
      </c>
      <c r="F17" s="41">
        <v>15</v>
      </c>
      <c r="G17" s="41">
        <v>6.81</v>
      </c>
    </row>
    <row r="18" spans="1:7" ht="24" customHeight="1" x14ac:dyDescent="0.25">
      <c r="A18" s="40">
        <v>1</v>
      </c>
      <c r="B18" s="43" t="s">
        <v>221</v>
      </c>
      <c r="C18" s="40">
        <v>0</v>
      </c>
      <c r="D18" s="40">
        <v>1885</v>
      </c>
      <c r="E18" s="40">
        <v>132173</v>
      </c>
      <c r="F18" s="40">
        <v>0</v>
      </c>
      <c r="G18" s="40">
        <v>0</v>
      </c>
    </row>
    <row r="19" spans="1:7" ht="24" customHeight="1" x14ac:dyDescent="0.25">
      <c r="A19" s="41" t="s">
        <v>222</v>
      </c>
      <c r="B19" s="44" t="s">
        <v>188</v>
      </c>
      <c r="C19" s="41">
        <v>0</v>
      </c>
      <c r="D19" s="41">
        <v>1885</v>
      </c>
      <c r="E19" s="41">
        <v>132173</v>
      </c>
      <c r="F19" s="41">
        <v>0</v>
      </c>
      <c r="G19" s="41">
        <v>0</v>
      </c>
    </row>
    <row r="20" spans="1:7" ht="24" customHeight="1" x14ac:dyDescent="0.25">
      <c r="A20" s="40">
        <v>1</v>
      </c>
      <c r="B20" s="43" t="s">
        <v>117</v>
      </c>
      <c r="C20" s="40">
        <v>0</v>
      </c>
      <c r="D20" s="40">
        <v>493</v>
      </c>
      <c r="E20" s="40">
        <v>1593</v>
      </c>
      <c r="F20" s="40">
        <v>0</v>
      </c>
      <c r="G20" s="40">
        <v>0</v>
      </c>
    </row>
    <row r="21" spans="1:7" ht="24" customHeight="1" x14ac:dyDescent="0.25">
      <c r="A21" s="40">
        <v>2</v>
      </c>
      <c r="B21" s="43" t="s">
        <v>223</v>
      </c>
      <c r="C21" s="40">
        <v>20</v>
      </c>
      <c r="D21" s="40">
        <v>2</v>
      </c>
      <c r="E21" s="40">
        <v>1166</v>
      </c>
      <c r="F21" s="40">
        <v>0</v>
      </c>
      <c r="G21" s="40">
        <v>0</v>
      </c>
    </row>
    <row r="22" spans="1:7" ht="24" customHeight="1" x14ac:dyDescent="0.25">
      <c r="A22" s="40">
        <v>3</v>
      </c>
      <c r="B22" s="43" t="s">
        <v>121</v>
      </c>
      <c r="C22" s="40">
        <v>100</v>
      </c>
      <c r="D22" s="40">
        <v>315</v>
      </c>
      <c r="E22" s="40">
        <v>6160</v>
      </c>
      <c r="F22" s="40">
        <v>101</v>
      </c>
      <c r="G22" s="40">
        <v>122</v>
      </c>
    </row>
    <row r="23" spans="1:7" ht="24" customHeight="1" x14ac:dyDescent="0.25">
      <c r="A23" s="187">
        <v>4</v>
      </c>
      <c r="B23" s="205" t="s">
        <v>123</v>
      </c>
      <c r="C23" s="187">
        <v>0</v>
      </c>
      <c r="D23" s="187">
        <v>0</v>
      </c>
      <c r="E23" s="187">
        <v>0</v>
      </c>
      <c r="F23" s="187">
        <v>0</v>
      </c>
      <c r="G23" s="187">
        <v>0</v>
      </c>
    </row>
    <row r="24" spans="1:7" ht="24" customHeight="1" x14ac:dyDescent="0.25">
      <c r="A24" s="70" t="s">
        <v>224</v>
      </c>
      <c r="B24" s="71" t="s">
        <v>188</v>
      </c>
      <c r="C24" s="70">
        <v>120</v>
      </c>
      <c r="D24" s="70">
        <v>8017</v>
      </c>
      <c r="E24" s="70">
        <v>367510</v>
      </c>
      <c r="F24" s="70">
        <v>116</v>
      </c>
      <c r="G24" s="70">
        <v>810</v>
      </c>
    </row>
    <row r="25" spans="1:7" ht="24" customHeight="1" x14ac:dyDescent="0.25">
      <c r="A25" s="186"/>
      <c r="B25" s="186"/>
      <c r="C25" s="186"/>
      <c r="D25" s="186"/>
      <c r="E25" s="186"/>
      <c r="F25" s="186"/>
      <c r="G25" s="186"/>
    </row>
    <row r="26" spans="1:7" ht="24" customHeight="1" x14ac:dyDescent="0.25">
      <c r="A26" s="186"/>
      <c r="B26" s="186"/>
      <c r="C26" s="186"/>
      <c r="D26" s="190">
        <v>37</v>
      </c>
      <c r="E26" s="186"/>
      <c r="F26" s="186"/>
      <c r="G26" s="186"/>
    </row>
    <row r="27" spans="1:7" ht="24" customHeight="1" x14ac:dyDescent="0.25">
      <c r="A27" s="186"/>
      <c r="B27" s="186"/>
      <c r="C27" s="186"/>
      <c r="D27" s="186"/>
      <c r="E27" s="186"/>
      <c r="F27" s="186"/>
      <c r="G27" s="186"/>
    </row>
    <row r="28" spans="1:7" ht="24" customHeight="1" x14ac:dyDescent="0.25"/>
    <row r="29" spans="1:7" ht="24" customHeight="1" x14ac:dyDescent="0.25"/>
    <row r="30" spans="1:7" ht="24" customHeight="1" x14ac:dyDescent="0.25"/>
    <row r="31" spans="1:7" ht="24" customHeight="1" x14ac:dyDescent="0.25"/>
  </sheetData>
  <mergeCells count="2">
    <mergeCell ref="A1:G1"/>
    <mergeCell ref="A2:G2"/>
  </mergeCells>
  <pageMargins left="0.7" right="0.7" top="0.75" bottom="0.75" header="0.3" footer="0.3"/>
  <pageSetup scale="10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topLeftCell="A28" workbookViewId="0">
      <selection activeCell="B4" sqref="B4:B32"/>
    </sheetView>
  </sheetViews>
  <sheetFormatPr defaultRowHeight="15" x14ac:dyDescent="0.25"/>
  <cols>
    <col min="1" max="1" width="7.28515625" bestFit="1" customWidth="1"/>
    <col min="2" max="2" width="10.140625" bestFit="1" customWidth="1"/>
    <col min="3" max="4" width="9.7109375" bestFit="1" customWidth="1"/>
    <col min="11" max="11" width="7.7109375" bestFit="1" customWidth="1"/>
    <col min="12" max="12" width="8.140625" bestFit="1" customWidth="1"/>
    <col min="13" max="14" width="8.7109375" bestFit="1" customWidth="1"/>
  </cols>
  <sheetData>
    <row r="1" spans="1:16" x14ac:dyDescent="0.25">
      <c r="A1" s="272" t="s">
        <v>916</v>
      </c>
      <c r="B1" s="273"/>
      <c r="C1" s="273"/>
      <c r="D1" s="273"/>
      <c r="E1" s="273"/>
      <c r="F1" s="273"/>
      <c r="G1" s="273"/>
      <c r="H1" s="273"/>
      <c r="I1" s="273"/>
      <c r="J1" s="273"/>
      <c r="K1" s="273"/>
      <c r="L1" s="273"/>
      <c r="M1" s="273"/>
      <c r="N1" s="273"/>
      <c r="O1" s="273"/>
      <c r="P1" s="273"/>
    </row>
    <row r="2" spans="1:16" x14ac:dyDescent="0.25">
      <c r="A2" s="274" t="s">
        <v>231</v>
      </c>
      <c r="B2" s="273"/>
      <c r="C2" s="273"/>
      <c r="D2" s="273"/>
      <c r="E2" s="273"/>
      <c r="F2" s="273"/>
      <c r="G2" s="273"/>
      <c r="H2" s="273"/>
      <c r="I2" s="273"/>
      <c r="J2" s="273"/>
      <c r="K2" s="273"/>
      <c r="L2" s="273"/>
      <c r="M2" s="273"/>
      <c r="N2" s="273"/>
      <c r="O2" s="273"/>
      <c r="P2" s="273"/>
    </row>
    <row r="3" spans="1:16" ht="105" x14ac:dyDescent="0.25">
      <c r="A3" s="39" t="s">
        <v>129</v>
      </c>
      <c r="B3" s="39" t="s">
        <v>204</v>
      </c>
      <c r="C3" s="39" t="s">
        <v>367</v>
      </c>
      <c r="D3" s="39" t="s">
        <v>368</v>
      </c>
      <c r="E3" s="39" t="s">
        <v>369</v>
      </c>
      <c r="F3" s="39" t="s">
        <v>370</v>
      </c>
      <c r="G3" s="39" t="s">
        <v>371</v>
      </c>
      <c r="H3" s="39" t="s">
        <v>372</v>
      </c>
      <c r="I3" s="39" t="s">
        <v>373</v>
      </c>
      <c r="J3" s="39" t="s">
        <v>374</v>
      </c>
      <c r="K3" s="39" t="s">
        <v>375</v>
      </c>
      <c r="L3" s="39" t="s">
        <v>376</v>
      </c>
      <c r="M3" s="39" t="s">
        <v>377</v>
      </c>
      <c r="N3" s="39" t="s">
        <v>378</v>
      </c>
      <c r="O3" s="39" t="s">
        <v>379</v>
      </c>
      <c r="P3" s="39" t="s">
        <v>380</v>
      </c>
    </row>
    <row r="4" spans="1:16" x14ac:dyDescent="0.25">
      <c r="A4" s="40">
        <v>1</v>
      </c>
      <c r="B4" s="43" t="s">
        <v>55</v>
      </c>
      <c r="C4" s="40">
        <v>15</v>
      </c>
      <c r="D4" s="40">
        <v>24.86</v>
      </c>
      <c r="E4" s="40">
        <v>0</v>
      </c>
      <c r="F4" s="40">
        <v>0</v>
      </c>
      <c r="G4" s="40">
        <v>0</v>
      </c>
      <c r="H4" s="40">
        <v>0</v>
      </c>
      <c r="I4" s="40">
        <v>0</v>
      </c>
      <c r="J4" s="40">
        <v>0</v>
      </c>
      <c r="K4" s="40">
        <v>0</v>
      </c>
      <c r="L4" s="40">
        <v>0</v>
      </c>
      <c r="M4" s="40">
        <v>0</v>
      </c>
      <c r="N4" s="40">
        <v>0</v>
      </c>
      <c r="O4" s="40">
        <v>0</v>
      </c>
      <c r="P4" s="40">
        <v>0</v>
      </c>
    </row>
    <row r="5" spans="1:16" x14ac:dyDescent="0.25">
      <c r="A5" s="40">
        <v>2</v>
      </c>
      <c r="B5" s="43" t="s">
        <v>215</v>
      </c>
      <c r="C5" s="40">
        <v>0</v>
      </c>
      <c r="D5" s="40">
        <v>0</v>
      </c>
      <c r="E5" s="40">
        <v>0</v>
      </c>
      <c r="F5" s="40">
        <v>0</v>
      </c>
      <c r="G5" s="40">
        <v>0</v>
      </c>
      <c r="H5" s="40">
        <v>0</v>
      </c>
      <c r="I5" s="40">
        <v>0</v>
      </c>
      <c r="J5" s="40">
        <v>0</v>
      </c>
      <c r="K5" s="40">
        <v>0</v>
      </c>
      <c r="L5" s="40">
        <v>0</v>
      </c>
      <c r="M5" s="40">
        <v>0</v>
      </c>
      <c r="N5" s="40">
        <v>0</v>
      </c>
      <c r="O5" s="40">
        <v>0</v>
      </c>
      <c r="P5" s="40"/>
    </row>
    <row r="6" spans="1:16" x14ac:dyDescent="0.25">
      <c r="A6" s="40">
        <v>3</v>
      </c>
      <c r="B6" s="43" t="s">
        <v>61</v>
      </c>
      <c r="C6" s="40">
        <v>3</v>
      </c>
      <c r="D6" s="40">
        <v>2.36</v>
      </c>
      <c r="E6" s="40">
        <v>0</v>
      </c>
      <c r="F6" s="40">
        <v>0</v>
      </c>
      <c r="G6" s="40">
        <v>0</v>
      </c>
      <c r="H6" s="40">
        <v>0</v>
      </c>
      <c r="I6" s="40">
        <v>0</v>
      </c>
      <c r="J6" s="40">
        <v>0</v>
      </c>
      <c r="K6" s="40">
        <v>0</v>
      </c>
      <c r="L6" s="40">
        <v>0</v>
      </c>
      <c r="M6" s="40">
        <v>0</v>
      </c>
      <c r="N6" s="40">
        <v>0</v>
      </c>
      <c r="O6" s="40">
        <v>0</v>
      </c>
      <c r="P6" s="40">
        <v>0</v>
      </c>
    </row>
    <row r="7" spans="1:16" s="184" customFormat="1" x14ac:dyDescent="0.25">
      <c r="A7" s="40">
        <v>4</v>
      </c>
      <c r="B7" s="43" t="s">
        <v>63</v>
      </c>
      <c r="C7" s="40">
        <v>37</v>
      </c>
      <c r="D7" s="40">
        <v>95.41</v>
      </c>
      <c r="E7" s="40">
        <v>0</v>
      </c>
      <c r="F7" s="40">
        <v>0</v>
      </c>
      <c r="G7" s="40">
        <v>0</v>
      </c>
      <c r="H7" s="40">
        <v>0</v>
      </c>
      <c r="I7" s="40">
        <v>0</v>
      </c>
      <c r="J7" s="40">
        <v>0</v>
      </c>
      <c r="K7" s="40">
        <v>0</v>
      </c>
      <c r="L7" s="40">
        <v>0</v>
      </c>
      <c r="M7" s="40">
        <v>0</v>
      </c>
      <c r="N7" s="40">
        <v>0</v>
      </c>
      <c r="O7" s="40">
        <v>0</v>
      </c>
      <c r="P7" s="40">
        <v>0</v>
      </c>
    </row>
    <row r="8" spans="1:16" x14ac:dyDescent="0.25">
      <c r="A8" s="40">
        <v>5</v>
      </c>
      <c r="B8" s="43" t="s">
        <v>65</v>
      </c>
      <c r="C8" s="40">
        <v>1</v>
      </c>
      <c r="D8" s="40">
        <v>0.9</v>
      </c>
      <c r="E8" s="40">
        <v>0</v>
      </c>
      <c r="F8" s="40">
        <v>0</v>
      </c>
      <c r="G8" s="40">
        <v>0</v>
      </c>
      <c r="H8" s="40">
        <v>0</v>
      </c>
      <c r="I8" s="40">
        <v>0</v>
      </c>
      <c r="J8" s="40">
        <v>0</v>
      </c>
      <c r="K8" s="40">
        <v>0</v>
      </c>
      <c r="L8" s="40">
        <v>0</v>
      </c>
      <c r="M8" s="40">
        <v>0</v>
      </c>
      <c r="N8" s="40">
        <v>0</v>
      </c>
      <c r="O8" s="40">
        <v>0</v>
      </c>
      <c r="P8" s="40">
        <v>0</v>
      </c>
    </row>
    <row r="9" spans="1:16" s="184" customFormat="1" x14ac:dyDescent="0.25">
      <c r="A9" s="40">
        <v>6</v>
      </c>
      <c r="B9" s="43" t="s">
        <v>67</v>
      </c>
      <c r="C9" s="40">
        <v>29</v>
      </c>
      <c r="D9" s="40">
        <v>44</v>
      </c>
      <c r="E9" s="40">
        <v>0</v>
      </c>
      <c r="F9" s="40">
        <v>0</v>
      </c>
      <c r="G9" s="40">
        <v>0</v>
      </c>
      <c r="H9" s="40">
        <v>0</v>
      </c>
      <c r="I9" s="40">
        <v>0</v>
      </c>
      <c r="J9" s="40">
        <v>0</v>
      </c>
      <c r="K9" s="40">
        <v>0</v>
      </c>
      <c r="L9" s="40">
        <v>0</v>
      </c>
      <c r="M9" s="40">
        <v>0</v>
      </c>
      <c r="N9" s="40">
        <v>0</v>
      </c>
      <c r="O9" s="40">
        <v>0</v>
      </c>
      <c r="P9" s="40">
        <v>0</v>
      </c>
    </row>
    <row r="10" spans="1:16" x14ac:dyDescent="0.25">
      <c r="A10" s="40">
        <v>7</v>
      </c>
      <c r="B10" s="43" t="s">
        <v>69</v>
      </c>
      <c r="C10" s="40">
        <v>84</v>
      </c>
      <c r="D10" s="40">
        <v>464.42</v>
      </c>
      <c r="E10" s="40">
        <v>0</v>
      </c>
      <c r="F10" s="40">
        <v>0</v>
      </c>
      <c r="G10" s="40">
        <v>0</v>
      </c>
      <c r="H10" s="40">
        <v>0</v>
      </c>
      <c r="I10" s="40">
        <v>0</v>
      </c>
      <c r="J10" s="40">
        <v>0</v>
      </c>
      <c r="K10" s="40">
        <v>0</v>
      </c>
      <c r="L10" s="40">
        <v>0</v>
      </c>
      <c r="M10" s="40">
        <v>0</v>
      </c>
      <c r="N10" s="40">
        <v>0</v>
      </c>
      <c r="O10" s="40">
        <v>0</v>
      </c>
      <c r="P10" s="40">
        <v>0</v>
      </c>
    </row>
    <row r="11" spans="1:16" x14ac:dyDescent="0.25">
      <c r="A11" s="40">
        <v>8</v>
      </c>
      <c r="B11" s="43" t="s">
        <v>77</v>
      </c>
      <c r="C11" s="40">
        <v>10</v>
      </c>
      <c r="D11" s="40">
        <v>71.290000000000006</v>
      </c>
      <c r="E11" s="40">
        <v>0</v>
      </c>
      <c r="F11" s="40">
        <v>0</v>
      </c>
      <c r="G11" s="40">
        <v>0</v>
      </c>
      <c r="H11" s="40">
        <v>0</v>
      </c>
      <c r="I11" s="40">
        <v>0</v>
      </c>
      <c r="J11" s="40">
        <v>0</v>
      </c>
      <c r="K11" s="40">
        <v>0</v>
      </c>
      <c r="L11" s="40">
        <v>0</v>
      </c>
      <c r="M11" s="40">
        <v>0</v>
      </c>
      <c r="N11" s="40">
        <v>0</v>
      </c>
      <c r="O11" s="40">
        <v>0</v>
      </c>
      <c r="P11" s="40">
        <v>0</v>
      </c>
    </row>
    <row r="12" spans="1:16" x14ac:dyDescent="0.25">
      <c r="A12" s="40">
        <v>9</v>
      </c>
      <c r="B12" s="43" t="s">
        <v>81</v>
      </c>
      <c r="C12" s="40">
        <v>14</v>
      </c>
      <c r="D12" s="40">
        <v>49.33</v>
      </c>
      <c r="E12" s="40">
        <v>0</v>
      </c>
      <c r="F12" s="40">
        <v>0</v>
      </c>
      <c r="G12" s="40">
        <v>0</v>
      </c>
      <c r="H12" s="40">
        <v>0</v>
      </c>
      <c r="I12" s="40">
        <v>0</v>
      </c>
      <c r="J12" s="40">
        <v>0</v>
      </c>
      <c r="K12" s="40">
        <v>0</v>
      </c>
      <c r="L12" s="40">
        <v>0</v>
      </c>
      <c r="M12" s="40">
        <v>0</v>
      </c>
      <c r="N12" s="40">
        <v>0</v>
      </c>
      <c r="O12" s="40">
        <v>0</v>
      </c>
      <c r="P12" s="40">
        <v>0</v>
      </c>
    </row>
    <row r="13" spans="1:16" x14ac:dyDescent="0.25">
      <c r="A13" s="40">
        <v>10</v>
      </c>
      <c r="B13" s="43" t="s">
        <v>83</v>
      </c>
      <c r="C13" s="40">
        <v>13</v>
      </c>
      <c r="D13" s="40">
        <v>121.22</v>
      </c>
      <c r="E13" s="40">
        <v>0</v>
      </c>
      <c r="F13" s="40">
        <v>0</v>
      </c>
      <c r="G13" s="40">
        <v>0</v>
      </c>
      <c r="H13" s="40">
        <v>0</v>
      </c>
      <c r="I13" s="40">
        <v>0</v>
      </c>
      <c r="J13" s="40">
        <v>0</v>
      </c>
      <c r="K13" s="40">
        <v>0</v>
      </c>
      <c r="L13" s="40">
        <v>0</v>
      </c>
      <c r="M13" s="40">
        <v>0</v>
      </c>
      <c r="N13" s="40">
        <v>0</v>
      </c>
      <c r="O13" s="40">
        <v>0</v>
      </c>
      <c r="P13" s="40">
        <v>0</v>
      </c>
    </row>
    <row r="14" spans="1:16" x14ac:dyDescent="0.25">
      <c r="A14" s="40">
        <v>11</v>
      </c>
      <c r="B14" s="43" t="s">
        <v>216</v>
      </c>
      <c r="C14" s="40">
        <v>0</v>
      </c>
      <c r="D14" s="40">
        <v>0</v>
      </c>
      <c r="E14" s="40">
        <v>0</v>
      </c>
      <c r="F14" s="40">
        <v>0</v>
      </c>
      <c r="G14" s="40">
        <v>0</v>
      </c>
      <c r="H14" s="40">
        <v>0</v>
      </c>
      <c r="I14" s="40">
        <v>0</v>
      </c>
      <c r="J14" s="40">
        <v>0</v>
      </c>
      <c r="K14" s="40">
        <v>0</v>
      </c>
      <c r="L14" s="40">
        <v>0</v>
      </c>
      <c r="M14" s="40">
        <v>0</v>
      </c>
      <c r="N14" s="40">
        <v>0</v>
      </c>
      <c r="O14" s="40">
        <v>0</v>
      </c>
      <c r="P14" s="40">
        <v>0</v>
      </c>
    </row>
    <row r="15" spans="1:16" x14ac:dyDescent="0.25">
      <c r="A15" s="40">
        <v>12</v>
      </c>
      <c r="B15" s="43" t="s">
        <v>87</v>
      </c>
      <c r="C15" s="40">
        <v>289</v>
      </c>
      <c r="D15" s="40">
        <v>682.82</v>
      </c>
      <c r="E15" s="40">
        <v>0</v>
      </c>
      <c r="F15" s="40">
        <v>0</v>
      </c>
      <c r="G15" s="40">
        <v>0</v>
      </c>
      <c r="H15" s="40">
        <v>0</v>
      </c>
      <c r="I15" s="40">
        <v>0</v>
      </c>
      <c r="J15" s="40">
        <v>0</v>
      </c>
      <c r="K15" s="40">
        <v>0</v>
      </c>
      <c r="L15" s="40">
        <v>0</v>
      </c>
      <c r="M15" s="40">
        <v>30</v>
      </c>
      <c r="N15" s="40">
        <v>68.77</v>
      </c>
      <c r="O15" s="40">
        <v>0</v>
      </c>
      <c r="P15" s="40">
        <v>0</v>
      </c>
    </row>
    <row r="16" spans="1:16" x14ac:dyDescent="0.25">
      <c r="A16" s="40">
        <v>13</v>
      </c>
      <c r="B16" s="43" t="s">
        <v>89</v>
      </c>
      <c r="C16" s="40">
        <v>5</v>
      </c>
      <c r="D16" s="40">
        <v>3</v>
      </c>
      <c r="E16" s="40">
        <v>0</v>
      </c>
      <c r="F16" s="40">
        <v>0</v>
      </c>
      <c r="G16" s="40">
        <v>0</v>
      </c>
      <c r="H16" s="40">
        <v>0</v>
      </c>
      <c r="I16" s="40">
        <v>0</v>
      </c>
      <c r="J16" s="40">
        <v>0</v>
      </c>
      <c r="K16" s="40">
        <v>0</v>
      </c>
      <c r="L16" s="40">
        <v>0</v>
      </c>
      <c r="M16" s="40">
        <v>0</v>
      </c>
      <c r="N16" s="40">
        <v>0</v>
      </c>
      <c r="O16" s="40">
        <v>0</v>
      </c>
      <c r="P16" s="40">
        <v>0</v>
      </c>
    </row>
    <row r="17" spans="1:16" x14ac:dyDescent="0.25">
      <c r="A17" s="40">
        <v>14</v>
      </c>
      <c r="B17" s="43" t="s">
        <v>91</v>
      </c>
      <c r="C17" s="40">
        <v>39</v>
      </c>
      <c r="D17" s="40">
        <v>137</v>
      </c>
      <c r="E17" s="40">
        <v>0</v>
      </c>
      <c r="F17" s="40">
        <v>0</v>
      </c>
      <c r="G17" s="40">
        <v>0</v>
      </c>
      <c r="H17" s="40">
        <v>0</v>
      </c>
      <c r="I17" s="40">
        <v>0</v>
      </c>
      <c r="J17" s="40">
        <v>0</v>
      </c>
      <c r="K17" s="40">
        <v>0</v>
      </c>
      <c r="L17" s="40">
        <v>0</v>
      </c>
      <c r="M17" s="40">
        <v>10</v>
      </c>
      <c r="N17" s="40">
        <v>15</v>
      </c>
      <c r="O17" s="40">
        <v>0</v>
      </c>
      <c r="P17" s="40">
        <v>0</v>
      </c>
    </row>
    <row r="18" spans="1:16" x14ac:dyDescent="0.25">
      <c r="A18" s="40">
        <v>15</v>
      </c>
      <c r="B18" s="43" t="s">
        <v>93</v>
      </c>
      <c r="C18" s="40">
        <v>8</v>
      </c>
      <c r="D18" s="40">
        <v>15.82</v>
      </c>
      <c r="E18" s="40">
        <v>0</v>
      </c>
      <c r="F18" s="40">
        <v>0</v>
      </c>
      <c r="G18" s="40">
        <v>0</v>
      </c>
      <c r="H18" s="40">
        <v>0</v>
      </c>
      <c r="I18" s="40">
        <v>0</v>
      </c>
      <c r="J18" s="40">
        <v>0</v>
      </c>
      <c r="K18" s="40">
        <v>0</v>
      </c>
      <c r="L18" s="40">
        <v>0</v>
      </c>
      <c r="M18" s="40">
        <v>0</v>
      </c>
      <c r="N18" s="40">
        <v>0</v>
      </c>
      <c r="O18" s="40">
        <v>0</v>
      </c>
      <c r="P18" s="40">
        <v>0</v>
      </c>
    </row>
    <row r="19" spans="1:16" s="184" customFormat="1" x14ac:dyDescent="0.25">
      <c r="A19" s="40">
        <v>16</v>
      </c>
      <c r="B19" s="43" t="s">
        <v>915</v>
      </c>
      <c r="C19" s="40">
        <v>9</v>
      </c>
      <c r="D19" s="40">
        <v>6.64</v>
      </c>
      <c r="E19" s="40">
        <v>0</v>
      </c>
      <c r="F19" s="40">
        <v>0</v>
      </c>
      <c r="G19" s="40">
        <v>0</v>
      </c>
      <c r="H19" s="40">
        <v>0</v>
      </c>
      <c r="I19" s="40">
        <v>0</v>
      </c>
      <c r="J19" s="40">
        <v>0</v>
      </c>
      <c r="K19" s="40">
        <v>0</v>
      </c>
      <c r="L19" s="40">
        <v>0</v>
      </c>
      <c r="M19" s="40">
        <v>0</v>
      </c>
      <c r="N19" s="40">
        <v>0</v>
      </c>
      <c r="O19" s="40">
        <v>0</v>
      </c>
      <c r="P19" s="40">
        <v>0</v>
      </c>
    </row>
    <row r="20" spans="1:16" x14ac:dyDescent="0.25">
      <c r="A20" s="40">
        <v>17</v>
      </c>
      <c r="B20" s="43" t="s">
        <v>217</v>
      </c>
      <c r="C20" s="40">
        <v>0</v>
      </c>
      <c r="D20" s="40">
        <v>0</v>
      </c>
      <c r="E20" s="40">
        <v>0</v>
      </c>
      <c r="F20" s="40">
        <v>0</v>
      </c>
      <c r="G20" s="40">
        <v>0</v>
      </c>
      <c r="H20" s="40">
        <v>0</v>
      </c>
      <c r="I20" s="40">
        <v>0</v>
      </c>
      <c r="J20" s="40">
        <v>0</v>
      </c>
      <c r="K20" s="40">
        <v>0</v>
      </c>
      <c r="L20" s="40">
        <v>0</v>
      </c>
      <c r="M20" s="40">
        <v>0</v>
      </c>
      <c r="N20" s="40">
        <v>0</v>
      </c>
      <c r="O20" s="40">
        <v>0</v>
      </c>
      <c r="P20" s="40">
        <v>0</v>
      </c>
    </row>
    <row r="21" spans="1:16" x14ac:dyDescent="0.25">
      <c r="A21" s="41" t="s">
        <v>218</v>
      </c>
      <c r="B21" s="44" t="s">
        <v>188</v>
      </c>
      <c r="C21" s="41">
        <v>556</v>
      </c>
      <c r="D21" s="41">
        <v>1719.07</v>
      </c>
      <c r="E21" s="41">
        <v>0</v>
      </c>
      <c r="F21" s="41">
        <v>0</v>
      </c>
      <c r="G21" s="41">
        <v>0</v>
      </c>
      <c r="H21" s="41">
        <v>0</v>
      </c>
      <c r="I21" s="41">
        <v>0</v>
      </c>
      <c r="J21" s="41">
        <v>0</v>
      </c>
      <c r="K21" s="41">
        <v>0</v>
      </c>
      <c r="L21" s="41">
        <v>0</v>
      </c>
      <c r="M21" s="41">
        <v>40</v>
      </c>
      <c r="N21" s="41">
        <v>83.77</v>
      </c>
      <c r="O21" s="41">
        <v>0</v>
      </c>
      <c r="P21" s="41">
        <v>0</v>
      </c>
    </row>
    <row r="22" spans="1:16" x14ac:dyDescent="0.25">
      <c r="A22" s="40">
        <v>1</v>
      </c>
      <c r="B22" s="43" t="s">
        <v>103</v>
      </c>
      <c r="C22" s="40">
        <v>0</v>
      </c>
      <c r="D22" s="40">
        <v>0</v>
      </c>
      <c r="E22" s="40">
        <v>0</v>
      </c>
      <c r="F22" s="40">
        <v>0</v>
      </c>
      <c r="G22" s="40">
        <v>0</v>
      </c>
      <c r="H22" s="40">
        <v>0</v>
      </c>
      <c r="I22" s="40">
        <v>0</v>
      </c>
      <c r="J22" s="40">
        <v>0</v>
      </c>
      <c r="K22" s="40">
        <v>0</v>
      </c>
      <c r="L22" s="40">
        <v>0</v>
      </c>
      <c r="M22" s="40">
        <v>0</v>
      </c>
      <c r="N22" s="40">
        <v>0</v>
      </c>
      <c r="O22" s="40">
        <v>0</v>
      </c>
      <c r="P22" s="40">
        <v>0</v>
      </c>
    </row>
    <row r="23" spans="1:16" x14ac:dyDescent="0.25">
      <c r="A23" s="40">
        <v>2</v>
      </c>
      <c r="B23" s="43" t="s">
        <v>101</v>
      </c>
      <c r="C23" s="40">
        <v>2</v>
      </c>
      <c r="D23" s="40">
        <v>9.0500000000000007</v>
      </c>
      <c r="E23" s="40">
        <v>0</v>
      </c>
      <c r="F23" s="40">
        <v>0</v>
      </c>
      <c r="G23" s="40">
        <v>0</v>
      </c>
      <c r="H23" s="40">
        <v>0</v>
      </c>
      <c r="I23" s="40">
        <v>0</v>
      </c>
      <c r="J23" s="40">
        <v>0</v>
      </c>
      <c r="K23" s="40">
        <v>0</v>
      </c>
      <c r="L23" s="40">
        <v>0</v>
      </c>
      <c r="M23" s="40">
        <v>0</v>
      </c>
      <c r="N23" s="40">
        <v>0</v>
      </c>
      <c r="O23" s="40">
        <v>0</v>
      </c>
      <c r="P23" s="40">
        <v>0</v>
      </c>
    </row>
    <row r="24" spans="1:16" x14ac:dyDescent="0.25">
      <c r="A24" s="40">
        <v>3</v>
      </c>
      <c r="B24" s="43" t="s">
        <v>99</v>
      </c>
      <c r="C24" s="40">
        <v>0</v>
      </c>
      <c r="D24" s="40">
        <v>0</v>
      </c>
      <c r="E24" s="40">
        <v>0</v>
      </c>
      <c r="F24" s="40">
        <v>0</v>
      </c>
      <c r="G24" s="40">
        <v>0</v>
      </c>
      <c r="H24" s="40">
        <v>0</v>
      </c>
      <c r="I24" s="40">
        <v>0</v>
      </c>
      <c r="J24" s="40">
        <v>0</v>
      </c>
      <c r="K24" s="40">
        <v>0</v>
      </c>
      <c r="L24" s="40">
        <v>0</v>
      </c>
      <c r="M24" s="40">
        <v>0</v>
      </c>
      <c r="N24" s="40">
        <v>0</v>
      </c>
      <c r="O24" s="40">
        <v>0</v>
      </c>
      <c r="P24" s="40">
        <v>0</v>
      </c>
    </row>
    <row r="25" spans="1:16" s="184" customFormat="1" x14ac:dyDescent="0.25">
      <c r="A25" s="40">
        <v>4</v>
      </c>
      <c r="B25" s="43" t="s">
        <v>111</v>
      </c>
      <c r="C25" s="40">
        <v>0</v>
      </c>
      <c r="D25" s="40">
        <v>0</v>
      </c>
      <c r="E25" s="40">
        <v>0</v>
      </c>
      <c r="F25" s="40">
        <v>0</v>
      </c>
      <c r="G25" s="40">
        <v>0</v>
      </c>
      <c r="H25" s="40">
        <v>0</v>
      </c>
      <c r="I25" s="40">
        <v>0</v>
      </c>
      <c r="J25" s="40">
        <v>0</v>
      </c>
      <c r="K25" s="40">
        <v>0</v>
      </c>
      <c r="L25" s="40">
        <v>0</v>
      </c>
      <c r="M25" s="40">
        <v>0</v>
      </c>
      <c r="N25" s="40">
        <v>0</v>
      </c>
      <c r="O25" s="40">
        <v>0</v>
      </c>
      <c r="P25" s="40">
        <v>0</v>
      </c>
    </row>
    <row r="26" spans="1:16" x14ac:dyDescent="0.25">
      <c r="A26" s="40">
        <v>5</v>
      </c>
      <c r="B26" s="43" t="s">
        <v>219</v>
      </c>
      <c r="C26" s="40">
        <v>0</v>
      </c>
      <c r="D26" s="40">
        <v>0</v>
      </c>
      <c r="E26" s="40">
        <v>0</v>
      </c>
      <c r="F26" s="40">
        <v>0</v>
      </c>
      <c r="G26" s="40">
        <v>0</v>
      </c>
      <c r="H26" s="40">
        <v>0</v>
      </c>
      <c r="I26" s="40">
        <v>0</v>
      </c>
      <c r="J26" s="40">
        <v>0</v>
      </c>
      <c r="K26" s="40">
        <v>0</v>
      </c>
      <c r="L26" s="40">
        <v>0</v>
      </c>
      <c r="M26" s="40">
        <v>0</v>
      </c>
      <c r="N26" s="40">
        <v>0</v>
      </c>
      <c r="O26" s="40">
        <v>0</v>
      </c>
      <c r="P26" s="40">
        <v>0</v>
      </c>
    </row>
    <row r="27" spans="1:16" x14ac:dyDescent="0.25">
      <c r="A27" s="41" t="s">
        <v>220</v>
      </c>
      <c r="B27" s="44" t="s">
        <v>188</v>
      </c>
      <c r="C27" s="41">
        <v>2</v>
      </c>
      <c r="D27" s="41">
        <v>9.0500000000000007</v>
      </c>
      <c r="E27" s="41">
        <v>0</v>
      </c>
      <c r="F27" s="41">
        <v>0</v>
      </c>
      <c r="G27" s="41">
        <v>0</v>
      </c>
      <c r="H27" s="41">
        <v>0</v>
      </c>
      <c r="I27" s="41">
        <v>0</v>
      </c>
      <c r="J27" s="41">
        <v>0</v>
      </c>
      <c r="K27" s="41">
        <v>0</v>
      </c>
      <c r="L27" s="41">
        <v>0</v>
      </c>
      <c r="M27" s="41">
        <v>0</v>
      </c>
      <c r="N27" s="41">
        <v>0</v>
      </c>
      <c r="O27" s="41">
        <v>0</v>
      </c>
      <c r="P27" s="41">
        <v>0</v>
      </c>
    </row>
    <row r="28" spans="1:16" x14ac:dyDescent="0.25">
      <c r="A28" s="40">
        <v>1</v>
      </c>
      <c r="B28" s="43" t="s">
        <v>117</v>
      </c>
      <c r="C28" s="40">
        <v>26</v>
      </c>
      <c r="D28" s="40">
        <v>24.91</v>
      </c>
      <c r="E28" s="40">
        <v>0</v>
      </c>
      <c r="F28" s="40">
        <v>0</v>
      </c>
      <c r="G28" s="40">
        <v>0</v>
      </c>
      <c r="H28" s="40">
        <v>0</v>
      </c>
      <c r="I28" s="40">
        <v>0</v>
      </c>
      <c r="J28" s="40">
        <v>0</v>
      </c>
      <c r="K28" s="40">
        <v>0</v>
      </c>
      <c r="L28" s="40">
        <v>0</v>
      </c>
      <c r="M28" s="40">
        <v>0</v>
      </c>
      <c r="N28" s="40">
        <v>0</v>
      </c>
      <c r="O28" s="40">
        <v>0</v>
      </c>
      <c r="P28" s="40">
        <v>0</v>
      </c>
    </row>
    <row r="29" spans="1:16" x14ac:dyDescent="0.25">
      <c r="A29" s="40">
        <v>2</v>
      </c>
      <c r="B29" s="43" t="s">
        <v>223</v>
      </c>
      <c r="C29" s="40">
        <v>0</v>
      </c>
      <c r="D29" s="40">
        <v>0</v>
      </c>
      <c r="E29" s="40">
        <v>0</v>
      </c>
      <c r="F29" s="40">
        <v>0</v>
      </c>
      <c r="G29" s="40">
        <v>0</v>
      </c>
      <c r="H29" s="40">
        <v>0</v>
      </c>
      <c r="I29" s="40">
        <v>0</v>
      </c>
      <c r="J29" s="40">
        <v>0</v>
      </c>
      <c r="K29" s="40">
        <v>0</v>
      </c>
      <c r="L29" s="40">
        <v>0</v>
      </c>
      <c r="M29" s="40">
        <v>0</v>
      </c>
      <c r="N29" s="40">
        <v>0</v>
      </c>
      <c r="O29" s="40">
        <v>0</v>
      </c>
      <c r="P29" s="40">
        <v>0</v>
      </c>
    </row>
    <row r="30" spans="1:16" s="184" customFormat="1" x14ac:dyDescent="0.25">
      <c r="A30" s="40">
        <v>3</v>
      </c>
      <c r="B30" s="43" t="s">
        <v>121</v>
      </c>
      <c r="C30" s="40">
        <v>13</v>
      </c>
      <c r="D30" s="40">
        <v>61.02</v>
      </c>
      <c r="E30" s="40">
        <v>0</v>
      </c>
      <c r="F30" s="40">
        <v>0</v>
      </c>
      <c r="G30" s="40">
        <v>0</v>
      </c>
      <c r="H30" s="40">
        <v>0</v>
      </c>
      <c r="I30" s="40">
        <v>0</v>
      </c>
      <c r="J30" s="40">
        <v>0</v>
      </c>
      <c r="K30" s="40">
        <v>0</v>
      </c>
      <c r="L30" s="40">
        <v>0</v>
      </c>
      <c r="M30" s="40">
        <v>0</v>
      </c>
      <c r="N30" s="40">
        <v>0</v>
      </c>
      <c r="O30" s="40">
        <v>0</v>
      </c>
      <c r="P30" s="40">
        <v>0</v>
      </c>
    </row>
    <row r="31" spans="1:16" x14ac:dyDescent="0.25">
      <c r="A31" s="40">
        <v>4</v>
      </c>
      <c r="B31" s="43" t="s">
        <v>123</v>
      </c>
      <c r="C31" s="40">
        <v>0</v>
      </c>
      <c r="D31" s="40">
        <v>0</v>
      </c>
      <c r="E31" s="40">
        <v>0</v>
      </c>
      <c r="F31" s="40">
        <v>0</v>
      </c>
      <c r="G31" s="40">
        <v>0</v>
      </c>
      <c r="H31" s="40">
        <v>0</v>
      </c>
      <c r="I31" s="40">
        <v>0</v>
      </c>
      <c r="J31" s="40">
        <v>0</v>
      </c>
      <c r="K31" s="40">
        <v>0</v>
      </c>
      <c r="L31" s="40">
        <v>0</v>
      </c>
      <c r="M31" s="40">
        <v>0</v>
      </c>
      <c r="N31" s="40">
        <v>0</v>
      </c>
      <c r="O31" s="40">
        <v>0</v>
      </c>
      <c r="P31" s="40"/>
    </row>
    <row r="32" spans="1:16" x14ac:dyDescent="0.25">
      <c r="A32" s="41" t="s">
        <v>224</v>
      </c>
      <c r="B32" s="44" t="s">
        <v>188</v>
      </c>
      <c r="C32" s="41">
        <v>597</v>
      </c>
      <c r="D32" s="41">
        <v>1814.05</v>
      </c>
      <c r="E32" s="41">
        <v>0</v>
      </c>
      <c r="F32" s="41">
        <v>0</v>
      </c>
      <c r="G32" s="41">
        <v>0</v>
      </c>
      <c r="H32" s="41">
        <v>0</v>
      </c>
      <c r="I32" s="41">
        <v>0</v>
      </c>
      <c r="J32" s="41">
        <v>0</v>
      </c>
      <c r="K32" s="41">
        <v>0</v>
      </c>
      <c r="L32" s="41">
        <v>0</v>
      </c>
      <c r="M32" s="41">
        <v>40</v>
      </c>
      <c r="N32" s="41">
        <v>83.77</v>
      </c>
      <c r="O32" s="41">
        <v>0</v>
      </c>
      <c r="P32" s="41">
        <v>0</v>
      </c>
    </row>
    <row r="33" spans="1:16" x14ac:dyDescent="0.25">
      <c r="A33" s="256">
        <v>38</v>
      </c>
      <c r="B33" s="256"/>
      <c r="C33" s="256"/>
      <c r="D33" s="256"/>
      <c r="E33" s="256"/>
      <c r="F33" s="256"/>
      <c r="G33" s="256"/>
      <c r="H33" s="256"/>
      <c r="I33" s="256"/>
      <c r="J33" s="256"/>
      <c r="K33" s="256"/>
      <c r="L33" s="256"/>
      <c r="M33" s="256"/>
      <c r="N33" s="256"/>
      <c r="O33" s="256"/>
      <c r="P33" s="256"/>
    </row>
    <row r="34" spans="1:16" x14ac:dyDescent="0.25">
      <c r="A34" s="257"/>
      <c r="B34" s="257"/>
      <c r="C34" s="257"/>
      <c r="D34" s="257"/>
      <c r="E34" s="257"/>
      <c r="F34" s="257"/>
      <c r="G34" s="257"/>
      <c r="H34" s="257"/>
      <c r="I34" s="257"/>
      <c r="J34" s="257"/>
      <c r="K34" s="257"/>
      <c r="L34" s="257"/>
      <c r="M34" s="257"/>
      <c r="N34" s="257"/>
      <c r="O34" s="257"/>
      <c r="P34" s="257"/>
    </row>
    <row r="35" spans="1:16" x14ac:dyDescent="0.25">
      <c r="A35" s="257"/>
      <c r="B35" s="257"/>
      <c r="C35" s="257"/>
      <c r="D35" s="257"/>
      <c r="E35" s="257"/>
      <c r="F35" s="257"/>
      <c r="G35" s="257"/>
      <c r="H35" s="257"/>
      <c r="I35" s="257"/>
      <c r="J35" s="257"/>
      <c r="K35" s="257"/>
      <c r="L35" s="257"/>
      <c r="M35" s="257"/>
      <c r="N35" s="257"/>
      <c r="O35" s="257"/>
      <c r="P35" s="257"/>
    </row>
  </sheetData>
  <mergeCells count="3">
    <mergeCell ref="A1:P1"/>
    <mergeCell ref="A2:P2"/>
    <mergeCell ref="A33:P35"/>
  </mergeCells>
  <pageMargins left="0.7" right="0.7" top="0.75" bottom="0.75" header="0.3" footer="0.3"/>
  <pageSetup scale="85"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topLeftCell="A22" workbookViewId="0">
      <selection activeCell="S43" sqref="S43"/>
    </sheetView>
  </sheetViews>
  <sheetFormatPr defaultRowHeight="15" x14ac:dyDescent="0.25"/>
  <cols>
    <col min="17" max="17" width="10.85546875" customWidth="1"/>
  </cols>
  <sheetData>
    <row r="1" spans="1:17" ht="15" customHeight="1" x14ac:dyDescent="0.25">
      <c r="A1" s="272" t="s">
        <v>934</v>
      </c>
      <c r="B1" s="273"/>
      <c r="C1" s="273"/>
      <c r="D1" s="273"/>
      <c r="E1" s="273"/>
      <c r="F1" s="273"/>
      <c r="G1" s="273"/>
      <c r="H1" s="273"/>
      <c r="I1" s="273"/>
      <c r="J1" s="273"/>
      <c r="K1" s="273"/>
      <c r="L1" s="273"/>
      <c r="M1" s="273"/>
      <c r="N1" s="273"/>
      <c r="O1" s="273"/>
      <c r="P1" s="273"/>
      <c r="Q1" s="273"/>
    </row>
    <row r="2" spans="1:17" ht="15" customHeight="1" x14ac:dyDescent="0.25">
      <c r="A2" s="274" t="s">
        <v>231</v>
      </c>
      <c r="B2" s="273"/>
      <c r="C2" s="273"/>
      <c r="D2" s="273"/>
      <c r="E2" s="273"/>
      <c r="F2" s="273"/>
      <c r="G2" s="273"/>
      <c r="H2" s="273"/>
      <c r="I2" s="273"/>
      <c r="J2" s="273"/>
      <c r="K2" s="273"/>
      <c r="L2" s="273"/>
      <c r="M2" s="273"/>
      <c r="N2" s="273"/>
      <c r="O2" s="273"/>
      <c r="P2" s="273"/>
      <c r="Q2" s="273"/>
    </row>
    <row r="3" spans="1:17" ht="75" x14ac:dyDescent="0.25">
      <c r="A3" s="39" t="s">
        <v>129</v>
      </c>
      <c r="B3" s="39" t="s">
        <v>204</v>
      </c>
      <c r="C3" s="39" t="s">
        <v>307</v>
      </c>
      <c r="D3" s="39" t="s">
        <v>381</v>
      </c>
      <c r="E3" s="39" t="s">
        <v>382</v>
      </c>
      <c r="F3" s="39" t="s">
        <v>383</v>
      </c>
      <c r="G3" s="39" t="s">
        <v>384</v>
      </c>
      <c r="H3" s="39" t="s">
        <v>385</v>
      </c>
      <c r="I3" s="39" t="s">
        <v>386</v>
      </c>
      <c r="J3" s="39" t="s">
        <v>387</v>
      </c>
      <c r="K3" s="39" t="s">
        <v>388</v>
      </c>
      <c r="L3" s="39" t="s">
        <v>389</v>
      </c>
      <c r="M3" s="39" t="s">
        <v>390</v>
      </c>
      <c r="N3" s="39" t="s">
        <v>391</v>
      </c>
      <c r="O3" s="39" t="s">
        <v>392</v>
      </c>
      <c r="P3" s="39" t="s">
        <v>393</v>
      </c>
      <c r="Q3" s="39" t="s">
        <v>394</v>
      </c>
    </row>
    <row r="4" spans="1:17" x14ac:dyDescent="0.25">
      <c r="A4" s="40">
        <v>1</v>
      </c>
      <c r="B4" s="43" t="s">
        <v>55</v>
      </c>
      <c r="C4" s="40">
        <v>390</v>
      </c>
      <c r="D4" s="40">
        <v>8</v>
      </c>
      <c r="E4" s="40">
        <v>122.4</v>
      </c>
      <c r="F4" s="40">
        <v>228</v>
      </c>
      <c r="G4" s="40">
        <v>1715.76</v>
      </c>
      <c r="H4" s="40">
        <v>0</v>
      </c>
      <c r="I4" s="40">
        <v>0</v>
      </c>
      <c r="J4" s="40">
        <v>25</v>
      </c>
      <c r="K4" s="40">
        <v>561.9</v>
      </c>
      <c r="L4" s="40">
        <v>0</v>
      </c>
      <c r="M4" s="40">
        <v>0</v>
      </c>
      <c r="N4" s="40">
        <v>0</v>
      </c>
      <c r="O4" s="40">
        <v>0</v>
      </c>
      <c r="P4" s="40">
        <f>E4+I4+M4</f>
        <v>122.4</v>
      </c>
      <c r="Q4" s="40">
        <f>G4+K4+O4</f>
        <v>2277.66</v>
      </c>
    </row>
    <row r="5" spans="1:17" x14ac:dyDescent="0.25">
      <c r="A5" s="40">
        <v>2</v>
      </c>
      <c r="B5" s="43" t="s">
        <v>215</v>
      </c>
      <c r="C5" s="40">
        <v>190</v>
      </c>
      <c r="D5" s="40"/>
      <c r="E5" s="40"/>
      <c r="F5" s="40">
        <v>126</v>
      </c>
      <c r="G5" s="40">
        <v>185</v>
      </c>
      <c r="H5" s="40">
        <v>0</v>
      </c>
      <c r="I5" s="40">
        <v>0</v>
      </c>
      <c r="J5" s="40">
        <v>0</v>
      </c>
      <c r="K5" s="40">
        <v>0</v>
      </c>
      <c r="L5" s="40">
        <v>0</v>
      </c>
      <c r="M5" s="40">
        <v>0</v>
      </c>
      <c r="N5" s="40">
        <v>0</v>
      </c>
      <c r="O5" s="40">
        <v>0</v>
      </c>
      <c r="P5" s="40">
        <f t="shared" ref="P5:P43" si="0">E5+I5+M5</f>
        <v>0</v>
      </c>
      <c r="Q5" s="40">
        <f t="shared" ref="Q5:Q43" si="1">G5+K5+O5</f>
        <v>185</v>
      </c>
    </row>
    <row r="6" spans="1:17" x14ac:dyDescent="0.25">
      <c r="A6" s="40">
        <v>3</v>
      </c>
      <c r="B6" s="43" t="s">
        <v>61</v>
      </c>
      <c r="C6" s="40">
        <v>1000</v>
      </c>
      <c r="D6" s="40">
        <v>23</v>
      </c>
      <c r="E6" s="40">
        <v>45.21</v>
      </c>
      <c r="F6" s="40">
        <v>284</v>
      </c>
      <c r="G6" s="40">
        <v>934.09</v>
      </c>
      <c r="H6" s="40">
        <v>0</v>
      </c>
      <c r="I6" s="40">
        <v>0</v>
      </c>
      <c r="J6" s="40">
        <v>0</v>
      </c>
      <c r="K6" s="40">
        <v>0</v>
      </c>
      <c r="L6" s="40">
        <v>0</v>
      </c>
      <c r="M6" s="40">
        <v>0</v>
      </c>
      <c r="N6" s="40">
        <v>0</v>
      </c>
      <c r="O6" s="40">
        <v>0</v>
      </c>
      <c r="P6" s="40">
        <f t="shared" si="0"/>
        <v>45.21</v>
      </c>
      <c r="Q6" s="40">
        <f t="shared" si="1"/>
        <v>934.09</v>
      </c>
    </row>
    <row r="7" spans="1:17" x14ac:dyDescent="0.25">
      <c r="A7" s="40">
        <v>4</v>
      </c>
      <c r="B7" s="43" t="s">
        <v>63</v>
      </c>
      <c r="C7" s="40">
        <v>800</v>
      </c>
      <c r="D7" s="40">
        <v>25</v>
      </c>
      <c r="E7" s="40">
        <v>22</v>
      </c>
      <c r="F7" s="40">
        <v>741</v>
      </c>
      <c r="G7" s="40">
        <v>1473.11</v>
      </c>
      <c r="H7" s="40">
        <v>0</v>
      </c>
      <c r="I7" s="40">
        <v>0</v>
      </c>
      <c r="J7" s="40">
        <v>64</v>
      </c>
      <c r="K7" s="40">
        <v>1570</v>
      </c>
      <c r="L7" s="40">
        <v>0</v>
      </c>
      <c r="M7" s="40">
        <v>0</v>
      </c>
      <c r="N7" s="40">
        <v>0</v>
      </c>
      <c r="O7" s="40">
        <v>0</v>
      </c>
      <c r="P7" s="40">
        <f t="shared" si="0"/>
        <v>22</v>
      </c>
      <c r="Q7" s="40">
        <f t="shared" si="1"/>
        <v>3043.1099999999997</v>
      </c>
    </row>
    <row r="8" spans="1:17" x14ac:dyDescent="0.25">
      <c r="A8" s="40">
        <v>5</v>
      </c>
      <c r="B8" s="43" t="s">
        <v>65</v>
      </c>
      <c r="C8" s="40">
        <v>190</v>
      </c>
      <c r="D8" s="40">
        <v>17</v>
      </c>
      <c r="E8" s="40">
        <v>28.56</v>
      </c>
      <c r="F8" s="40">
        <v>32</v>
      </c>
      <c r="G8" s="40">
        <v>37.36</v>
      </c>
      <c r="H8" s="40">
        <v>2</v>
      </c>
      <c r="I8" s="40">
        <v>9.2899999999999991</v>
      </c>
      <c r="J8" s="40">
        <v>2</v>
      </c>
      <c r="K8" s="40">
        <v>9.2899999999999991</v>
      </c>
      <c r="L8" s="40">
        <v>0</v>
      </c>
      <c r="M8" s="40">
        <v>0</v>
      </c>
      <c r="N8" s="40">
        <v>0</v>
      </c>
      <c r="O8" s="40">
        <v>0</v>
      </c>
      <c r="P8" s="40">
        <f t="shared" si="0"/>
        <v>37.849999999999994</v>
      </c>
      <c r="Q8" s="40">
        <f t="shared" si="1"/>
        <v>46.65</v>
      </c>
    </row>
    <row r="9" spans="1:17" x14ac:dyDescent="0.25">
      <c r="A9" s="40">
        <v>6</v>
      </c>
      <c r="B9" s="43" t="s">
        <v>67</v>
      </c>
      <c r="C9" s="40">
        <v>1900</v>
      </c>
      <c r="D9" s="40">
        <v>640</v>
      </c>
      <c r="E9" s="40">
        <v>587</v>
      </c>
      <c r="F9" s="40">
        <v>1529</v>
      </c>
      <c r="G9" s="40">
        <v>2924.34</v>
      </c>
      <c r="H9" s="40">
        <v>55</v>
      </c>
      <c r="I9" s="40">
        <v>388</v>
      </c>
      <c r="J9" s="40">
        <v>95</v>
      </c>
      <c r="K9" s="40">
        <v>1873.33</v>
      </c>
      <c r="L9" s="40">
        <v>0</v>
      </c>
      <c r="M9" s="40">
        <v>0</v>
      </c>
      <c r="N9" s="40">
        <v>0</v>
      </c>
      <c r="O9" s="40">
        <v>0</v>
      </c>
      <c r="P9" s="40">
        <f t="shared" si="0"/>
        <v>975</v>
      </c>
      <c r="Q9" s="40">
        <f t="shared" si="1"/>
        <v>4797.67</v>
      </c>
    </row>
    <row r="10" spans="1:17" x14ac:dyDescent="0.25">
      <c r="A10" s="40">
        <v>7</v>
      </c>
      <c r="B10" s="43" t="s">
        <v>69</v>
      </c>
      <c r="C10" s="40">
        <v>2070</v>
      </c>
      <c r="D10" s="40">
        <v>14</v>
      </c>
      <c r="E10" s="40">
        <v>19.43</v>
      </c>
      <c r="F10" s="40">
        <v>426</v>
      </c>
      <c r="G10" s="40">
        <v>612.9</v>
      </c>
      <c r="H10" s="40">
        <v>0</v>
      </c>
      <c r="I10" s="40">
        <v>0</v>
      </c>
      <c r="J10" s="40">
        <v>12</v>
      </c>
      <c r="K10" s="40">
        <v>121.83</v>
      </c>
      <c r="L10" s="40">
        <v>0</v>
      </c>
      <c r="M10" s="40">
        <v>0</v>
      </c>
      <c r="N10" s="40">
        <v>0</v>
      </c>
      <c r="O10" s="40">
        <v>0</v>
      </c>
      <c r="P10" s="40">
        <f t="shared" si="0"/>
        <v>19.43</v>
      </c>
      <c r="Q10" s="40">
        <f t="shared" si="1"/>
        <v>734.73</v>
      </c>
    </row>
    <row r="11" spans="1:17" x14ac:dyDescent="0.25">
      <c r="A11" s="40">
        <v>8</v>
      </c>
      <c r="B11" s="43" t="s">
        <v>73</v>
      </c>
      <c r="C11" s="40">
        <v>190</v>
      </c>
      <c r="D11" s="40">
        <v>3</v>
      </c>
      <c r="E11" s="40">
        <v>16.2</v>
      </c>
      <c r="F11" s="40">
        <v>18</v>
      </c>
      <c r="G11" s="40">
        <v>59.87</v>
      </c>
      <c r="H11" s="40">
        <v>0</v>
      </c>
      <c r="I11" s="40">
        <v>0</v>
      </c>
      <c r="J11" s="40">
        <v>0</v>
      </c>
      <c r="K11" s="40">
        <v>0</v>
      </c>
      <c r="L11" s="40">
        <v>0</v>
      </c>
      <c r="M11" s="40">
        <v>0</v>
      </c>
      <c r="N11" s="40">
        <v>0</v>
      </c>
      <c r="O11" s="40">
        <v>0</v>
      </c>
      <c r="P11" s="40">
        <f t="shared" si="0"/>
        <v>16.2</v>
      </c>
      <c r="Q11" s="40">
        <f t="shared" si="1"/>
        <v>59.87</v>
      </c>
    </row>
    <row r="12" spans="1:17" x14ac:dyDescent="0.25">
      <c r="A12" s="40">
        <v>9</v>
      </c>
      <c r="B12" s="43" t="s">
        <v>75</v>
      </c>
      <c r="C12" s="40">
        <v>390</v>
      </c>
      <c r="D12" s="40">
        <v>5</v>
      </c>
      <c r="E12" s="40">
        <v>554.88</v>
      </c>
      <c r="F12" s="40">
        <v>155</v>
      </c>
      <c r="G12" s="40">
        <v>2053.79</v>
      </c>
      <c r="H12" s="40">
        <v>0</v>
      </c>
      <c r="I12" s="40">
        <v>0</v>
      </c>
      <c r="J12" s="40">
        <v>2</v>
      </c>
      <c r="K12" s="40">
        <v>5.1100000000000003</v>
      </c>
      <c r="L12" s="40">
        <v>1</v>
      </c>
      <c r="M12" s="40">
        <v>200</v>
      </c>
      <c r="N12" s="40">
        <v>2</v>
      </c>
      <c r="O12" s="40">
        <v>547.51</v>
      </c>
      <c r="P12" s="40">
        <f t="shared" si="0"/>
        <v>754.88</v>
      </c>
      <c r="Q12" s="40">
        <f t="shared" si="1"/>
        <v>2606.41</v>
      </c>
    </row>
    <row r="13" spans="1:17" x14ac:dyDescent="0.25">
      <c r="A13" s="40">
        <v>10</v>
      </c>
      <c r="B13" s="43" t="s">
        <v>77</v>
      </c>
      <c r="C13" s="40">
        <v>590</v>
      </c>
      <c r="D13" s="40">
        <v>37</v>
      </c>
      <c r="E13" s="40">
        <v>98.45</v>
      </c>
      <c r="F13" s="40">
        <v>139</v>
      </c>
      <c r="G13" s="40">
        <v>180.92</v>
      </c>
      <c r="H13" s="40">
        <v>0</v>
      </c>
      <c r="I13" s="40">
        <v>0</v>
      </c>
      <c r="J13" s="40">
        <v>4</v>
      </c>
      <c r="K13" s="40">
        <v>8.42</v>
      </c>
      <c r="L13" s="40">
        <v>0</v>
      </c>
      <c r="M13" s="40">
        <v>0</v>
      </c>
      <c r="N13" s="40">
        <v>0</v>
      </c>
      <c r="O13" s="40">
        <v>0</v>
      </c>
      <c r="P13" s="40">
        <f t="shared" si="0"/>
        <v>98.45</v>
      </c>
      <c r="Q13" s="40">
        <f t="shared" si="1"/>
        <v>189.33999999999997</v>
      </c>
    </row>
    <row r="14" spans="1:17" x14ac:dyDescent="0.25">
      <c r="A14" s="40">
        <v>11</v>
      </c>
      <c r="B14" s="43" t="s">
        <v>79</v>
      </c>
      <c r="C14" s="40">
        <v>800</v>
      </c>
      <c r="D14" s="40">
        <v>33</v>
      </c>
      <c r="E14" s="40">
        <v>153.25</v>
      </c>
      <c r="F14" s="40">
        <v>184</v>
      </c>
      <c r="G14" s="40">
        <v>890.1</v>
      </c>
      <c r="H14" s="40">
        <v>1</v>
      </c>
      <c r="I14" s="40">
        <v>25</v>
      </c>
      <c r="J14" s="40">
        <v>8</v>
      </c>
      <c r="K14" s="40">
        <v>155.68</v>
      </c>
      <c r="L14" s="40">
        <v>0</v>
      </c>
      <c r="M14" s="40">
        <v>0</v>
      </c>
      <c r="N14" s="40">
        <v>1</v>
      </c>
      <c r="O14" s="40">
        <v>24.75</v>
      </c>
      <c r="P14" s="40">
        <f t="shared" si="0"/>
        <v>178.25</v>
      </c>
      <c r="Q14" s="40">
        <f t="shared" si="1"/>
        <v>1070.53</v>
      </c>
    </row>
    <row r="15" spans="1:17" x14ac:dyDescent="0.25">
      <c r="A15" s="40">
        <v>12</v>
      </c>
      <c r="B15" s="43" t="s">
        <v>81</v>
      </c>
      <c r="C15" s="40">
        <v>190</v>
      </c>
      <c r="D15" s="40">
        <v>0</v>
      </c>
      <c r="E15" s="40">
        <v>1</v>
      </c>
      <c r="F15" s="40">
        <v>53</v>
      </c>
      <c r="G15" s="40">
        <v>199.25</v>
      </c>
      <c r="H15" s="40">
        <v>0</v>
      </c>
      <c r="I15" s="40">
        <v>0</v>
      </c>
      <c r="J15" s="40">
        <v>3</v>
      </c>
      <c r="K15" s="40">
        <v>116.99</v>
      </c>
      <c r="L15" s="40">
        <v>0</v>
      </c>
      <c r="M15" s="40">
        <v>0</v>
      </c>
      <c r="N15" s="40">
        <v>0</v>
      </c>
      <c r="O15" s="40">
        <v>0</v>
      </c>
      <c r="P15" s="40">
        <f t="shared" si="0"/>
        <v>1</v>
      </c>
      <c r="Q15" s="40">
        <f t="shared" si="1"/>
        <v>316.24</v>
      </c>
    </row>
    <row r="16" spans="1:17" x14ac:dyDescent="0.25">
      <c r="A16" s="40">
        <v>13</v>
      </c>
      <c r="B16" s="43" t="s">
        <v>83</v>
      </c>
      <c r="C16" s="40">
        <v>2300</v>
      </c>
      <c r="D16" s="40">
        <v>243</v>
      </c>
      <c r="E16" s="40">
        <v>139.94999999999999</v>
      </c>
      <c r="F16" s="40">
        <v>879</v>
      </c>
      <c r="G16" s="40">
        <v>3056.24</v>
      </c>
      <c r="H16" s="40">
        <v>149</v>
      </c>
      <c r="I16" s="40">
        <v>248.05</v>
      </c>
      <c r="J16" s="40">
        <v>307</v>
      </c>
      <c r="K16" s="40">
        <v>2157.64</v>
      </c>
      <c r="L16" s="40">
        <v>4</v>
      </c>
      <c r="M16" s="40">
        <v>55.45</v>
      </c>
      <c r="N16" s="40">
        <v>4</v>
      </c>
      <c r="O16" s="40">
        <v>55.45</v>
      </c>
      <c r="P16" s="40">
        <f t="shared" si="0"/>
        <v>443.45</v>
      </c>
      <c r="Q16" s="40">
        <f t="shared" si="1"/>
        <v>5269.329999999999</v>
      </c>
    </row>
    <row r="17" spans="1:17" x14ac:dyDescent="0.25">
      <c r="A17" s="40">
        <v>14</v>
      </c>
      <c r="B17" s="43" t="s">
        <v>216</v>
      </c>
      <c r="C17" s="40">
        <v>190</v>
      </c>
      <c r="D17" s="40">
        <v>7</v>
      </c>
      <c r="E17" s="40">
        <v>10.64</v>
      </c>
      <c r="F17" s="40">
        <v>13</v>
      </c>
      <c r="G17" s="40">
        <v>30.86</v>
      </c>
      <c r="H17" s="40">
        <v>0</v>
      </c>
      <c r="I17" s="40">
        <v>0</v>
      </c>
      <c r="J17" s="40">
        <v>4</v>
      </c>
      <c r="K17" s="40">
        <v>9.6</v>
      </c>
      <c r="L17" s="40">
        <v>0</v>
      </c>
      <c r="M17" s="40">
        <v>0</v>
      </c>
      <c r="N17" s="40">
        <v>0</v>
      </c>
      <c r="O17" s="40">
        <v>0</v>
      </c>
      <c r="P17" s="40">
        <f t="shared" si="0"/>
        <v>10.64</v>
      </c>
      <c r="Q17" s="40">
        <f t="shared" si="1"/>
        <v>40.46</v>
      </c>
    </row>
    <row r="18" spans="1:17" x14ac:dyDescent="0.25">
      <c r="A18" s="40">
        <v>15</v>
      </c>
      <c r="B18" s="43" t="s">
        <v>87</v>
      </c>
      <c r="C18" s="40">
        <v>22340</v>
      </c>
      <c r="D18" s="40">
        <v>869</v>
      </c>
      <c r="E18" s="40">
        <v>2261.8000000000002</v>
      </c>
      <c r="F18" s="40">
        <v>8139</v>
      </c>
      <c r="G18" s="40">
        <v>11649.91</v>
      </c>
      <c r="H18" s="40">
        <v>111</v>
      </c>
      <c r="I18" s="40">
        <v>3909.28</v>
      </c>
      <c r="J18" s="40">
        <v>683</v>
      </c>
      <c r="K18" s="40">
        <v>18787.62</v>
      </c>
      <c r="L18" s="40">
        <v>17</v>
      </c>
      <c r="M18" s="40">
        <v>4773.54</v>
      </c>
      <c r="N18" s="40">
        <v>74</v>
      </c>
      <c r="O18" s="40">
        <v>23489.57</v>
      </c>
      <c r="P18" s="40">
        <f t="shared" si="0"/>
        <v>10944.619999999999</v>
      </c>
      <c r="Q18" s="40">
        <f t="shared" si="1"/>
        <v>53927.1</v>
      </c>
    </row>
    <row r="19" spans="1:17" x14ac:dyDescent="0.25">
      <c r="A19" s="40">
        <v>16</v>
      </c>
      <c r="B19" s="43" t="s">
        <v>89</v>
      </c>
      <c r="C19" s="40">
        <v>1200</v>
      </c>
      <c r="D19" s="40">
        <v>43</v>
      </c>
      <c r="E19" s="40">
        <v>227.01</v>
      </c>
      <c r="F19" s="40">
        <v>152</v>
      </c>
      <c r="G19" s="40">
        <v>344.54</v>
      </c>
      <c r="H19" s="40">
        <v>155</v>
      </c>
      <c r="I19" s="40">
        <v>947.02</v>
      </c>
      <c r="J19" s="40">
        <v>343</v>
      </c>
      <c r="K19" s="40">
        <v>1030.5899999999999</v>
      </c>
      <c r="L19" s="40">
        <v>0</v>
      </c>
      <c r="M19" s="40">
        <v>0</v>
      </c>
      <c r="N19" s="40">
        <v>24</v>
      </c>
      <c r="O19" s="40">
        <v>118.84</v>
      </c>
      <c r="P19" s="40">
        <f t="shared" si="0"/>
        <v>1174.03</v>
      </c>
      <c r="Q19" s="40">
        <f t="shared" si="1"/>
        <v>1493.9699999999998</v>
      </c>
    </row>
    <row r="20" spans="1:17" x14ac:dyDescent="0.25">
      <c r="A20" s="40">
        <v>17</v>
      </c>
      <c r="B20" s="43" t="s">
        <v>91</v>
      </c>
      <c r="C20" s="40">
        <v>2750</v>
      </c>
      <c r="D20" s="40">
        <v>71</v>
      </c>
      <c r="E20" s="40">
        <v>274</v>
      </c>
      <c r="F20" s="40">
        <v>1456</v>
      </c>
      <c r="G20" s="40">
        <v>3948</v>
      </c>
      <c r="H20" s="40">
        <v>60</v>
      </c>
      <c r="I20" s="40">
        <v>350</v>
      </c>
      <c r="J20" s="40">
        <v>458</v>
      </c>
      <c r="K20" s="40">
        <v>1172</v>
      </c>
      <c r="L20" s="40">
        <v>5</v>
      </c>
      <c r="M20" s="40">
        <v>698</v>
      </c>
      <c r="N20" s="40">
        <v>6</v>
      </c>
      <c r="O20" s="40">
        <v>1694</v>
      </c>
      <c r="P20" s="40">
        <f t="shared" si="0"/>
        <v>1322</v>
      </c>
      <c r="Q20" s="40">
        <f t="shared" si="1"/>
        <v>6814</v>
      </c>
    </row>
    <row r="21" spans="1:17" x14ac:dyDescent="0.25">
      <c r="A21" s="40">
        <v>18</v>
      </c>
      <c r="B21" s="43" t="s">
        <v>93</v>
      </c>
      <c r="C21" s="40">
        <v>2070</v>
      </c>
      <c r="D21" s="40">
        <v>150</v>
      </c>
      <c r="E21" s="40">
        <v>301.36</v>
      </c>
      <c r="F21" s="40">
        <v>429</v>
      </c>
      <c r="G21" s="40">
        <v>630.75</v>
      </c>
      <c r="H21" s="40">
        <v>30</v>
      </c>
      <c r="I21" s="40">
        <v>1336.78</v>
      </c>
      <c r="J21" s="40">
        <v>48</v>
      </c>
      <c r="K21" s="40">
        <v>2228.4299999999998</v>
      </c>
      <c r="L21" s="40">
        <v>0</v>
      </c>
      <c r="M21" s="40">
        <v>0</v>
      </c>
      <c r="N21" s="40">
        <v>0</v>
      </c>
      <c r="O21" s="40">
        <v>0</v>
      </c>
      <c r="P21" s="40">
        <f t="shared" si="0"/>
        <v>1638.1399999999999</v>
      </c>
      <c r="Q21" s="40">
        <f t="shared" si="1"/>
        <v>2859.18</v>
      </c>
    </row>
    <row r="22" spans="1:17" x14ac:dyDescent="0.25">
      <c r="A22" s="40">
        <v>19</v>
      </c>
      <c r="B22" s="43" t="s">
        <v>95</v>
      </c>
      <c r="C22" s="40">
        <v>1200</v>
      </c>
      <c r="D22" s="40">
        <v>81</v>
      </c>
      <c r="E22" s="40">
        <v>652.21</v>
      </c>
      <c r="F22" s="40">
        <v>422</v>
      </c>
      <c r="G22" s="40">
        <v>1353.72</v>
      </c>
      <c r="H22" s="40">
        <v>24</v>
      </c>
      <c r="I22" s="40">
        <v>503</v>
      </c>
      <c r="J22" s="40">
        <v>230</v>
      </c>
      <c r="K22" s="40">
        <v>1389.45</v>
      </c>
      <c r="L22" s="40">
        <v>0</v>
      </c>
      <c r="M22" s="40">
        <v>0</v>
      </c>
      <c r="N22" s="40">
        <v>0</v>
      </c>
      <c r="O22" s="40">
        <v>0</v>
      </c>
      <c r="P22" s="40">
        <f t="shared" si="0"/>
        <v>1155.21</v>
      </c>
      <c r="Q22" s="40">
        <f t="shared" si="1"/>
        <v>2743.17</v>
      </c>
    </row>
    <row r="23" spans="1:17" x14ac:dyDescent="0.25">
      <c r="A23" s="40">
        <v>20</v>
      </c>
      <c r="B23" s="43" t="s">
        <v>97</v>
      </c>
      <c r="C23" s="40">
        <v>800</v>
      </c>
      <c r="D23" s="40">
        <v>91</v>
      </c>
      <c r="E23" s="40">
        <v>89.2</v>
      </c>
      <c r="F23" s="40">
        <v>420</v>
      </c>
      <c r="G23" s="40">
        <v>698</v>
      </c>
      <c r="H23" s="40">
        <v>33</v>
      </c>
      <c r="I23" s="40">
        <v>112.8</v>
      </c>
      <c r="J23" s="40">
        <v>170</v>
      </c>
      <c r="K23" s="40">
        <v>1705</v>
      </c>
      <c r="L23" s="40">
        <v>0</v>
      </c>
      <c r="M23" s="40">
        <v>0</v>
      </c>
      <c r="N23" s="40">
        <v>2</v>
      </c>
      <c r="O23" s="40">
        <v>638.6</v>
      </c>
      <c r="P23" s="40">
        <f t="shared" si="0"/>
        <v>202</v>
      </c>
      <c r="Q23" s="40">
        <f t="shared" si="1"/>
        <v>3041.6</v>
      </c>
    </row>
    <row r="24" spans="1:17" x14ac:dyDescent="0.25">
      <c r="A24" s="40">
        <v>21</v>
      </c>
      <c r="B24" s="43" t="s">
        <v>217</v>
      </c>
      <c r="C24" s="40">
        <v>590</v>
      </c>
      <c r="D24" s="40">
        <v>10</v>
      </c>
      <c r="E24" s="40">
        <v>62.52</v>
      </c>
      <c r="F24" s="40">
        <v>177</v>
      </c>
      <c r="G24" s="40">
        <v>501.92</v>
      </c>
      <c r="H24" s="40">
        <v>0</v>
      </c>
      <c r="I24" s="40">
        <v>0</v>
      </c>
      <c r="J24" s="40">
        <v>8</v>
      </c>
      <c r="K24" s="40">
        <v>60.8</v>
      </c>
      <c r="L24" s="40">
        <v>0</v>
      </c>
      <c r="M24" s="40">
        <v>0</v>
      </c>
      <c r="N24" s="40">
        <v>0</v>
      </c>
      <c r="O24" s="40">
        <v>0</v>
      </c>
      <c r="P24" s="40">
        <f t="shared" si="0"/>
        <v>62.52</v>
      </c>
      <c r="Q24" s="40">
        <f t="shared" si="1"/>
        <v>562.72</v>
      </c>
    </row>
    <row r="25" spans="1:17" x14ac:dyDescent="0.25">
      <c r="A25" s="41" t="s">
        <v>218</v>
      </c>
      <c r="B25" s="44" t="s">
        <v>188</v>
      </c>
      <c r="C25" s="41">
        <f t="shared" ref="C25:Q25" si="2">SUM(C4:C24)</f>
        <v>42140</v>
      </c>
      <c r="D25" s="41">
        <f t="shared" si="2"/>
        <v>2370</v>
      </c>
      <c r="E25" s="41">
        <f t="shared" si="2"/>
        <v>5667.0700000000006</v>
      </c>
      <c r="F25" s="41">
        <f t="shared" si="2"/>
        <v>16002</v>
      </c>
      <c r="G25" s="41">
        <f t="shared" si="2"/>
        <v>33480.43</v>
      </c>
      <c r="H25" s="41">
        <f t="shared" si="2"/>
        <v>620</v>
      </c>
      <c r="I25" s="41">
        <f t="shared" si="2"/>
        <v>7829.2199999999993</v>
      </c>
      <c r="J25" s="41">
        <f t="shared" si="2"/>
        <v>2466</v>
      </c>
      <c r="K25" s="41">
        <f t="shared" si="2"/>
        <v>32963.680000000008</v>
      </c>
      <c r="L25" s="41">
        <f t="shared" si="2"/>
        <v>27</v>
      </c>
      <c r="M25" s="41">
        <f t="shared" si="2"/>
        <v>5726.99</v>
      </c>
      <c r="N25" s="41">
        <f t="shared" si="2"/>
        <v>113</v>
      </c>
      <c r="O25" s="41">
        <f t="shared" si="2"/>
        <v>26568.719999999998</v>
      </c>
      <c r="P25" s="41">
        <f t="shared" si="2"/>
        <v>19223.28</v>
      </c>
      <c r="Q25" s="41">
        <f t="shared" si="2"/>
        <v>93012.83</v>
      </c>
    </row>
    <row r="26" spans="1:17" x14ac:dyDescent="0.25">
      <c r="A26" s="40">
        <v>1</v>
      </c>
      <c r="B26" s="43" t="s">
        <v>103</v>
      </c>
      <c r="C26" s="40">
        <v>3170</v>
      </c>
      <c r="D26" s="40">
        <v>116</v>
      </c>
      <c r="E26" s="40">
        <v>457.26</v>
      </c>
      <c r="F26" s="40">
        <v>1194</v>
      </c>
      <c r="G26" s="40">
        <v>1892.08</v>
      </c>
      <c r="H26" s="40">
        <v>44</v>
      </c>
      <c r="I26" s="40">
        <v>508.39</v>
      </c>
      <c r="J26" s="40">
        <v>288</v>
      </c>
      <c r="K26" s="40">
        <v>2079.09</v>
      </c>
      <c r="L26" s="40">
        <v>3</v>
      </c>
      <c r="M26" s="40">
        <v>137.81</v>
      </c>
      <c r="N26" s="40">
        <v>0</v>
      </c>
      <c r="O26" s="40">
        <v>0</v>
      </c>
      <c r="P26" s="40">
        <f t="shared" si="0"/>
        <v>1103.46</v>
      </c>
      <c r="Q26" s="40">
        <f t="shared" si="1"/>
        <v>3971.17</v>
      </c>
    </row>
    <row r="27" spans="1:17" x14ac:dyDescent="0.25">
      <c r="A27" s="40">
        <v>2</v>
      </c>
      <c r="B27" s="43" t="s">
        <v>101</v>
      </c>
      <c r="C27" s="40">
        <v>400</v>
      </c>
      <c r="D27" s="40">
        <v>12</v>
      </c>
      <c r="E27" s="40">
        <v>247.7</v>
      </c>
      <c r="F27" s="40">
        <v>33</v>
      </c>
      <c r="G27" s="40">
        <v>274.2</v>
      </c>
      <c r="H27" s="40">
        <v>3</v>
      </c>
      <c r="I27" s="40">
        <v>170</v>
      </c>
      <c r="J27" s="40">
        <v>4</v>
      </c>
      <c r="K27" s="40">
        <v>226.12</v>
      </c>
      <c r="L27" s="40">
        <v>0</v>
      </c>
      <c r="M27" s="40">
        <v>0</v>
      </c>
      <c r="N27" s="40">
        <v>0</v>
      </c>
      <c r="O27" s="40">
        <v>0</v>
      </c>
      <c r="P27" s="40">
        <f t="shared" si="0"/>
        <v>417.7</v>
      </c>
      <c r="Q27" s="40">
        <f t="shared" si="1"/>
        <v>500.32</v>
      </c>
    </row>
    <row r="28" spans="1:17" x14ac:dyDescent="0.25">
      <c r="A28" s="40">
        <v>3</v>
      </c>
      <c r="B28" s="43" t="s">
        <v>105</v>
      </c>
      <c r="C28" s="40">
        <v>1670</v>
      </c>
      <c r="D28" s="40">
        <v>7</v>
      </c>
      <c r="E28" s="40">
        <v>84.32</v>
      </c>
      <c r="F28" s="40">
        <v>16</v>
      </c>
      <c r="G28" s="40">
        <v>107.4</v>
      </c>
      <c r="H28" s="40">
        <v>3</v>
      </c>
      <c r="I28" s="40">
        <v>78.08</v>
      </c>
      <c r="J28" s="40">
        <v>7</v>
      </c>
      <c r="K28" s="40">
        <v>40.14</v>
      </c>
      <c r="L28" s="40">
        <v>1</v>
      </c>
      <c r="M28" s="40">
        <v>8</v>
      </c>
      <c r="N28" s="40">
        <v>0</v>
      </c>
      <c r="O28" s="40">
        <v>0</v>
      </c>
      <c r="P28" s="40">
        <f t="shared" si="0"/>
        <v>170.39999999999998</v>
      </c>
      <c r="Q28" s="40">
        <f t="shared" si="1"/>
        <v>147.54000000000002</v>
      </c>
    </row>
    <row r="29" spans="1:17" x14ac:dyDescent="0.25">
      <c r="A29" s="40">
        <v>4</v>
      </c>
      <c r="B29" s="43" t="s">
        <v>107</v>
      </c>
      <c r="C29" s="40">
        <v>390</v>
      </c>
      <c r="D29" s="40">
        <v>12</v>
      </c>
      <c r="E29" s="40">
        <v>12.9</v>
      </c>
      <c r="F29" s="40">
        <v>135</v>
      </c>
      <c r="G29" s="40">
        <v>183.2</v>
      </c>
      <c r="H29" s="40">
        <v>14</v>
      </c>
      <c r="I29" s="40">
        <v>243.02</v>
      </c>
      <c r="J29" s="40">
        <v>169</v>
      </c>
      <c r="K29" s="40">
        <v>1357.54</v>
      </c>
      <c r="L29" s="40">
        <v>0</v>
      </c>
      <c r="M29" s="40">
        <v>0</v>
      </c>
      <c r="N29" s="40">
        <v>0</v>
      </c>
      <c r="O29" s="40">
        <v>0</v>
      </c>
      <c r="P29" s="40">
        <f t="shared" si="0"/>
        <v>255.92000000000002</v>
      </c>
      <c r="Q29" s="40">
        <f t="shared" si="1"/>
        <v>1540.74</v>
      </c>
    </row>
    <row r="30" spans="1:17" x14ac:dyDescent="0.25">
      <c r="A30" s="40">
        <v>5</v>
      </c>
      <c r="B30" s="43" t="s">
        <v>99</v>
      </c>
      <c r="C30" s="40">
        <v>1800</v>
      </c>
      <c r="D30" s="40">
        <v>38</v>
      </c>
      <c r="E30" s="40">
        <v>553.35</v>
      </c>
      <c r="F30" s="40">
        <v>60</v>
      </c>
      <c r="G30" s="40">
        <v>3424.28</v>
      </c>
      <c r="H30" s="40">
        <v>0</v>
      </c>
      <c r="I30" s="40">
        <v>0</v>
      </c>
      <c r="J30" s="40">
        <v>0</v>
      </c>
      <c r="K30" s="40">
        <v>0</v>
      </c>
      <c r="L30" s="40">
        <v>0</v>
      </c>
      <c r="M30" s="40">
        <v>0</v>
      </c>
      <c r="N30" s="40">
        <v>0</v>
      </c>
      <c r="O30" s="40">
        <v>0</v>
      </c>
      <c r="P30" s="40">
        <f t="shared" si="0"/>
        <v>553.35</v>
      </c>
      <c r="Q30" s="40">
        <f t="shared" si="1"/>
        <v>3424.28</v>
      </c>
    </row>
    <row r="31" spans="1:17" x14ac:dyDescent="0.25">
      <c r="A31" s="40">
        <v>6</v>
      </c>
      <c r="B31" s="43" t="s">
        <v>113</v>
      </c>
      <c r="C31" s="40">
        <v>190</v>
      </c>
      <c r="D31" s="40"/>
      <c r="E31" s="40"/>
      <c r="F31" s="40"/>
      <c r="G31" s="40"/>
      <c r="H31" s="40"/>
      <c r="I31" s="40"/>
      <c r="J31" s="40"/>
      <c r="K31" s="40"/>
      <c r="L31" s="40"/>
      <c r="M31" s="40"/>
      <c r="N31" s="40"/>
      <c r="O31" s="40"/>
      <c r="P31" s="40"/>
      <c r="Q31" s="40"/>
    </row>
    <row r="32" spans="1:17" x14ac:dyDescent="0.25">
      <c r="A32" s="40">
        <v>7</v>
      </c>
      <c r="B32" s="43" t="s">
        <v>109</v>
      </c>
      <c r="C32" s="40">
        <v>190</v>
      </c>
      <c r="D32" s="40"/>
      <c r="E32" s="40"/>
      <c r="F32" s="40"/>
      <c r="G32" s="40"/>
      <c r="H32" s="40"/>
      <c r="I32" s="40"/>
      <c r="J32" s="40"/>
      <c r="K32" s="40"/>
      <c r="L32" s="40"/>
      <c r="M32" s="40"/>
      <c r="N32" s="40"/>
      <c r="O32" s="40"/>
      <c r="P32" s="40"/>
      <c r="Q32" s="40"/>
    </row>
    <row r="33" spans="1:17" x14ac:dyDescent="0.25">
      <c r="A33" s="40">
        <v>8</v>
      </c>
      <c r="B33" s="43" t="s">
        <v>111</v>
      </c>
      <c r="C33" s="40">
        <v>190</v>
      </c>
      <c r="D33" s="40">
        <v>2</v>
      </c>
      <c r="E33" s="40">
        <v>9.5</v>
      </c>
      <c r="F33" s="40">
        <v>2</v>
      </c>
      <c r="G33" s="40">
        <v>2.2799999999999998</v>
      </c>
      <c r="H33" s="40">
        <v>1</v>
      </c>
      <c r="I33" s="40">
        <v>37</v>
      </c>
      <c r="J33" s="40">
        <v>3</v>
      </c>
      <c r="K33" s="40">
        <v>94.43</v>
      </c>
      <c r="L33" s="40">
        <v>0</v>
      </c>
      <c r="M33" s="40">
        <v>0</v>
      </c>
      <c r="N33" s="40">
        <v>2</v>
      </c>
      <c r="O33" s="40">
        <v>24.02</v>
      </c>
      <c r="P33" s="40">
        <f t="shared" si="0"/>
        <v>46.5</v>
      </c>
      <c r="Q33" s="40">
        <f t="shared" si="1"/>
        <v>120.73</v>
      </c>
    </row>
    <row r="34" spans="1:17" ht="30" x14ac:dyDescent="0.25">
      <c r="A34" s="40">
        <v>9</v>
      </c>
      <c r="B34" s="43" t="s">
        <v>219</v>
      </c>
      <c r="C34" s="40">
        <v>190</v>
      </c>
      <c r="D34" s="40">
        <v>2200</v>
      </c>
      <c r="E34" s="40">
        <v>3675.43</v>
      </c>
      <c r="F34" s="40">
        <v>12572</v>
      </c>
      <c r="G34" s="40">
        <v>4354.17</v>
      </c>
      <c r="H34" s="40">
        <v>0</v>
      </c>
      <c r="I34" s="40">
        <v>0</v>
      </c>
      <c r="J34" s="40">
        <v>0</v>
      </c>
      <c r="K34" s="40">
        <v>0</v>
      </c>
      <c r="L34" s="40">
        <v>0</v>
      </c>
      <c r="M34" s="40">
        <v>0</v>
      </c>
      <c r="N34" s="40">
        <v>0</v>
      </c>
      <c r="O34" s="40">
        <v>0</v>
      </c>
      <c r="P34" s="40">
        <f t="shared" si="0"/>
        <v>3675.43</v>
      </c>
      <c r="Q34" s="40">
        <f t="shared" si="1"/>
        <v>4354.17</v>
      </c>
    </row>
    <row r="35" spans="1:17" x14ac:dyDescent="0.25">
      <c r="A35" s="40">
        <v>10</v>
      </c>
      <c r="B35" s="43" t="s">
        <v>125</v>
      </c>
      <c r="C35" s="40">
        <v>0</v>
      </c>
      <c r="D35" s="40">
        <v>0</v>
      </c>
      <c r="E35" s="40">
        <v>0</v>
      </c>
      <c r="F35" s="40">
        <v>0</v>
      </c>
      <c r="G35" s="40">
        <v>0</v>
      </c>
      <c r="H35" s="40">
        <v>1</v>
      </c>
      <c r="I35" s="40">
        <v>89.1</v>
      </c>
      <c r="J35" s="40">
        <v>2</v>
      </c>
      <c r="K35" s="40">
        <v>95.03</v>
      </c>
      <c r="L35" s="40">
        <v>0</v>
      </c>
      <c r="M35" s="40">
        <v>0</v>
      </c>
      <c r="N35" s="40">
        <v>0</v>
      </c>
      <c r="O35" s="40">
        <v>0</v>
      </c>
      <c r="P35" s="40">
        <f t="shared" si="0"/>
        <v>89.1</v>
      </c>
      <c r="Q35" s="40">
        <f t="shared" si="1"/>
        <v>95.03</v>
      </c>
    </row>
    <row r="36" spans="1:17" x14ac:dyDescent="0.25">
      <c r="A36" s="41" t="s">
        <v>220</v>
      </c>
      <c r="B36" s="44" t="s">
        <v>188</v>
      </c>
      <c r="C36" s="41">
        <f t="shared" ref="C36:Q36" si="3">SUM(C26:C35)</f>
        <v>8190</v>
      </c>
      <c r="D36" s="41">
        <f t="shared" si="3"/>
        <v>2387</v>
      </c>
      <c r="E36" s="41">
        <f t="shared" si="3"/>
        <v>5040.46</v>
      </c>
      <c r="F36" s="41">
        <f t="shared" si="3"/>
        <v>14012</v>
      </c>
      <c r="G36" s="41">
        <f t="shared" si="3"/>
        <v>10237.61</v>
      </c>
      <c r="H36" s="41">
        <f t="shared" si="3"/>
        <v>66</v>
      </c>
      <c r="I36" s="41">
        <f t="shared" si="3"/>
        <v>1125.5899999999999</v>
      </c>
      <c r="J36" s="41">
        <f t="shared" si="3"/>
        <v>473</v>
      </c>
      <c r="K36" s="41">
        <f t="shared" si="3"/>
        <v>3892.35</v>
      </c>
      <c r="L36" s="41">
        <f t="shared" si="3"/>
        <v>4</v>
      </c>
      <c r="M36" s="41">
        <f t="shared" si="3"/>
        <v>145.81</v>
      </c>
      <c r="N36" s="41">
        <f t="shared" si="3"/>
        <v>2</v>
      </c>
      <c r="O36" s="41">
        <f t="shared" si="3"/>
        <v>24.02</v>
      </c>
      <c r="P36" s="41">
        <f t="shared" si="3"/>
        <v>6311.8600000000006</v>
      </c>
      <c r="Q36" s="41">
        <f t="shared" si="3"/>
        <v>14153.98</v>
      </c>
    </row>
    <row r="37" spans="1:17" x14ac:dyDescent="0.25">
      <c r="A37" s="40">
        <v>1</v>
      </c>
      <c r="B37" s="43" t="s">
        <v>221</v>
      </c>
      <c r="C37" s="40">
        <v>20370</v>
      </c>
      <c r="D37" s="40">
        <v>1993</v>
      </c>
      <c r="E37" s="40">
        <v>6054.35</v>
      </c>
      <c r="F37" s="40">
        <v>8584</v>
      </c>
      <c r="G37" s="40">
        <v>17098.77</v>
      </c>
      <c r="H37" s="40">
        <v>43</v>
      </c>
      <c r="I37" s="40">
        <v>478.9</v>
      </c>
      <c r="J37" s="40">
        <v>84</v>
      </c>
      <c r="K37" s="40">
        <v>3789.75</v>
      </c>
      <c r="L37" s="40">
        <v>0</v>
      </c>
      <c r="M37" s="40">
        <v>0</v>
      </c>
      <c r="N37" s="40">
        <v>0</v>
      </c>
      <c r="O37" s="40">
        <v>0</v>
      </c>
      <c r="P37" s="40">
        <f t="shared" si="0"/>
        <v>6533.25</v>
      </c>
      <c r="Q37" s="40">
        <f t="shared" si="1"/>
        <v>20888.52</v>
      </c>
    </row>
    <row r="38" spans="1:17" x14ac:dyDescent="0.25">
      <c r="A38" s="41" t="s">
        <v>222</v>
      </c>
      <c r="B38" s="44" t="s">
        <v>188</v>
      </c>
      <c r="C38" s="41">
        <f t="shared" ref="C38:Q38" si="4">SUM(C37)</f>
        <v>20370</v>
      </c>
      <c r="D38" s="41">
        <f t="shared" si="4"/>
        <v>1993</v>
      </c>
      <c r="E38" s="41">
        <f t="shared" si="4"/>
        <v>6054.35</v>
      </c>
      <c r="F38" s="41">
        <f t="shared" si="4"/>
        <v>8584</v>
      </c>
      <c r="G38" s="41">
        <f t="shared" si="4"/>
        <v>17098.77</v>
      </c>
      <c r="H38" s="41">
        <f t="shared" si="4"/>
        <v>43</v>
      </c>
      <c r="I38" s="41">
        <f t="shared" si="4"/>
        <v>478.9</v>
      </c>
      <c r="J38" s="41">
        <f t="shared" si="4"/>
        <v>84</v>
      </c>
      <c r="K38" s="41">
        <f t="shared" si="4"/>
        <v>3789.75</v>
      </c>
      <c r="L38" s="41">
        <f t="shared" si="4"/>
        <v>0</v>
      </c>
      <c r="M38" s="41">
        <f t="shared" si="4"/>
        <v>0</v>
      </c>
      <c r="N38" s="41">
        <f t="shared" si="4"/>
        <v>0</v>
      </c>
      <c r="O38" s="41">
        <f t="shared" si="4"/>
        <v>0</v>
      </c>
      <c r="P38" s="41">
        <f t="shared" si="4"/>
        <v>6533.25</v>
      </c>
      <c r="Q38" s="41">
        <f t="shared" si="4"/>
        <v>20888.52</v>
      </c>
    </row>
    <row r="39" spans="1:17" x14ac:dyDescent="0.25">
      <c r="A39" s="40">
        <v>1</v>
      </c>
      <c r="B39" s="43" t="s">
        <v>117</v>
      </c>
      <c r="C39" s="40">
        <v>9750</v>
      </c>
      <c r="D39" s="40">
        <v>208</v>
      </c>
      <c r="E39" s="40">
        <v>996.49</v>
      </c>
      <c r="F39" s="40">
        <v>3141</v>
      </c>
      <c r="G39" s="40">
        <v>1455.92</v>
      </c>
      <c r="H39" s="40">
        <v>97</v>
      </c>
      <c r="I39" s="40">
        <v>461.42</v>
      </c>
      <c r="J39" s="40">
        <v>931</v>
      </c>
      <c r="K39" s="40">
        <v>2531.16</v>
      </c>
      <c r="L39" s="40">
        <v>2</v>
      </c>
      <c r="M39" s="40">
        <v>5.86</v>
      </c>
      <c r="N39" s="40">
        <v>464</v>
      </c>
      <c r="O39" s="40">
        <v>311.63</v>
      </c>
      <c r="P39" s="40">
        <f t="shared" si="0"/>
        <v>1463.77</v>
      </c>
      <c r="Q39" s="40">
        <f t="shared" si="1"/>
        <v>4298.71</v>
      </c>
    </row>
    <row r="40" spans="1:17" x14ac:dyDescent="0.25">
      <c r="A40" s="40">
        <v>2</v>
      </c>
      <c r="B40" s="43" t="s">
        <v>223</v>
      </c>
      <c r="C40" s="40">
        <v>400</v>
      </c>
      <c r="D40" s="40">
        <v>20</v>
      </c>
      <c r="E40" s="40">
        <v>9.85</v>
      </c>
      <c r="F40" s="40">
        <v>283</v>
      </c>
      <c r="G40" s="40">
        <v>85.62</v>
      </c>
      <c r="H40" s="40">
        <v>58</v>
      </c>
      <c r="I40" s="40">
        <v>342.38</v>
      </c>
      <c r="J40" s="40">
        <v>1006</v>
      </c>
      <c r="K40" s="40">
        <v>3546.1</v>
      </c>
      <c r="L40" s="40">
        <v>0</v>
      </c>
      <c r="M40" s="40">
        <v>0</v>
      </c>
      <c r="N40" s="40">
        <v>0</v>
      </c>
      <c r="O40" s="40">
        <v>0</v>
      </c>
      <c r="P40" s="40">
        <f t="shared" si="0"/>
        <v>352.23</v>
      </c>
      <c r="Q40" s="40">
        <f t="shared" si="1"/>
        <v>3631.72</v>
      </c>
    </row>
    <row r="41" spans="1:17" x14ac:dyDescent="0.25">
      <c r="A41" s="187">
        <v>3</v>
      </c>
      <c r="B41" s="205" t="s">
        <v>121</v>
      </c>
      <c r="C41" s="187">
        <v>750</v>
      </c>
      <c r="D41" s="187"/>
      <c r="E41" s="187"/>
      <c r="F41" s="187"/>
      <c r="G41" s="187"/>
      <c r="H41" s="187"/>
      <c r="I41" s="187"/>
      <c r="J41" s="187"/>
      <c r="K41" s="187"/>
      <c r="L41" s="187"/>
      <c r="M41" s="187"/>
      <c r="N41" s="187"/>
      <c r="O41" s="187"/>
      <c r="P41" s="40"/>
      <c r="Q41" s="40"/>
    </row>
    <row r="42" spans="1:17" x14ac:dyDescent="0.25">
      <c r="A42" s="187">
        <v>4</v>
      </c>
      <c r="B42" s="205" t="s">
        <v>123</v>
      </c>
      <c r="C42" s="187">
        <v>400</v>
      </c>
      <c r="D42" s="187"/>
      <c r="E42" s="187"/>
      <c r="F42" s="187">
        <v>221</v>
      </c>
      <c r="G42" s="187">
        <v>520.16</v>
      </c>
      <c r="H42" s="187"/>
      <c r="I42" s="187"/>
      <c r="J42" s="187"/>
      <c r="K42" s="187"/>
      <c r="L42" s="187"/>
      <c r="M42" s="187"/>
      <c r="N42" s="187"/>
      <c r="O42" s="187"/>
      <c r="P42" s="40">
        <f t="shared" si="0"/>
        <v>0</v>
      </c>
      <c r="Q42" s="40">
        <f t="shared" si="1"/>
        <v>520.16</v>
      </c>
    </row>
    <row r="43" spans="1:17" x14ac:dyDescent="0.25">
      <c r="A43" s="183"/>
      <c r="B43" s="204" t="s">
        <v>242</v>
      </c>
      <c r="C43" s="183"/>
      <c r="D43" s="183"/>
      <c r="E43" s="183"/>
      <c r="F43" s="183"/>
      <c r="G43" s="183"/>
      <c r="H43" s="181">
        <v>12</v>
      </c>
      <c r="I43" s="181">
        <v>524</v>
      </c>
      <c r="J43" s="183">
        <v>71</v>
      </c>
      <c r="K43" s="183">
        <v>19183.09</v>
      </c>
      <c r="L43" s="183"/>
      <c r="M43" s="183"/>
      <c r="N43" s="183"/>
      <c r="O43" s="188"/>
      <c r="P43" s="187">
        <f t="shared" si="0"/>
        <v>524</v>
      </c>
      <c r="Q43" s="40">
        <f t="shared" si="1"/>
        <v>19183.09</v>
      </c>
    </row>
    <row r="44" spans="1:17" x14ac:dyDescent="0.25">
      <c r="A44" s="69" t="s">
        <v>224</v>
      </c>
      <c r="B44" s="206" t="s">
        <v>188</v>
      </c>
      <c r="C44" s="69">
        <v>82000</v>
      </c>
      <c r="D44" s="69">
        <v>6978</v>
      </c>
      <c r="E44" s="69">
        <v>17768.22</v>
      </c>
      <c r="F44" s="69">
        <v>42243</v>
      </c>
      <c r="G44" s="69">
        <v>62878.51</v>
      </c>
      <c r="H44" s="69">
        <v>896</v>
      </c>
      <c r="I44" s="69">
        <v>10761.509999999998</v>
      </c>
      <c r="J44" s="69">
        <v>5031</v>
      </c>
      <c r="K44" s="69">
        <v>65906.13</v>
      </c>
      <c r="L44" s="69">
        <v>33</v>
      </c>
      <c r="M44" s="69">
        <v>5878.66</v>
      </c>
      <c r="N44" s="69">
        <v>579</v>
      </c>
      <c r="O44" s="69">
        <v>26904.37</v>
      </c>
      <c r="P44" s="68">
        <v>34408.39</v>
      </c>
      <c r="Q44" s="69">
        <v>155689.01</v>
      </c>
    </row>
    <row r="46" spans="1:17" x14ac:dyDescent="0.25">
      <c r="I46">
        <v>39</v>
      </c>
    </row>
  </sheetData>
  <mergeCells count="2">
    <mergeCell ref="A1:Q1"/>
    <mergeCell ref="A2:Q2"/>
  </mergeCells>
  <pageMargins left="0.7" right="0.7" top="0.75" bottom="0.75" header="0.3" footer="0.3"/>
  <pageSetup scale="65"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topLeftCell="A10" workbookViewId="0">
      <selection activeCell="B5" sqref="B5:B37"/>
    </sheetView>
  </sheetViews>
  <sheetFormatPr defaultRowHeight="15" x14ac:dyDescent="0.25"/>
  <cols>
    <col min="1" max="1" width="7.140625" customWidth="1"/>
    <col min="2" max="2" width="9.140625" customWidth="1"/>
    <col min="6" max="6" width="10.5703125" customWidth="1"/>
    <col min="10" max="10" width="9.7109375" customWidth="1"/>
    <col min="14" max="14" width="10.5703125" customWidth="1"/>
    <col min="19" max="19" width="8.5703125" customWidth="1"/>
    <col min="22" max="22" width="9.7109375" customWidth="1"/>
  </cols>
  <sheetData>
    <row r="1" spans="1:22" ht="15" customHeight="1" x14ac:dyDescent="0.25"/>
    <row r="2" spans="1:22" ht="15" customHeight="1" x14ac:dyDescent="0.25">
      <c r="A2" s="192" t="s">
        <v>917</v>
      </c>
      <c r="B2" s="193"/>
      <c r="C2" s="193"/>
      <c r="D2" s="193"/>
      <c r="E2" s="193"/>
      <c r="F2" s="193"/>
      <c r="G2" s="193"/>
      <c r="H2" s="193"/>
      <c r="I2" s="193"/>
      <c r="J2" s="193"/>
      <c r="K2" s="193"/>
      <c r="L2" s="193"/>
      <c r="M2" s="193"/>
      <c r="N2" s="193"/>
      <c r="O2" s="193"/>
      <c r="P2" s="193"/>
      <c r="Q2" s="193"/>
      <c r="R2" s="193"/>
      <c r="S2" s="193"/>
      <c r="T2" s="193"/>
      <c r="U2" s="193"/>
      <c r="V2" s="193"/>
    </row>
    <row r="3" spans="1:22" ht="15" customHeight="1" x14ac:dyDescent="0.25">
      <c r="A3" s="274" t="s">
        <v>231</v>
      </c>
      <c r="B3" s="273"/>
      <c r="C3" s="273"/>
      <c r="D3" s="273"/>
      <c r="E3" s="273"/>
      <c r="F3" s="273"/>
      <c r="G3" s="273"/>
      <c r="H3" s="273"/>
      <c r="I3" s="273"/>
      <c r="J3" s="273"/>
      <c r="K3" s="273"/>
      <c r="L3" s="273"/>
      <c r="M3" s="273"/>
      <c r="N3" s="273"/>
      <c r="O3" s="273"/>
      <c r="P3" s="273"/>
      <c r="Q3" s="273"/>
      <c r="R3" s="273"/>
      <c r="S3" s="273"/>
      <c r="T3" s="273"/>
      <c r="U3" s="273"/>
      <c r="V3" s="273"/>
    </row>
    <row r="4" spans="1:22" ht="96.75" customHeight="1" x14ac:dyDescent="0.25">
      <c r="A4" s="39" t="s">
        <v>129</v>
      </c>
      <c r="B4" s="39" t="s">
        <v>204</v>
      </c>
      <c r="C4" s="39" t="s">
        <v>395</v>
      </c>
      <c r="D4" s="39" t="s">
        <v>396</v>
      </c>
      <c r="E4" s="39" t="s">
        <v>397</v>
      </c>
      <c r="F4" s="39" t="s">
        <v>398</v>
      </c>
      <c r="G4" s="39" t="s">
        <v>399</v>
      </c>
      <c r="H4" s="39" t="s">
        <v>400</v>
      </c>
      <c r="I4" s="39" t="s">
        <v>401</v>
      </c>
      <c r="J4" s="39" t="s">
        <v>402</v>
      </c>
      <c r="K4" s="39" t="s">
        <v>403</v>
      </c>
      <c r="L4" s="39" t="s">
        <v>404</v>
      </c>
      <c r="M4" s="39" t="s">
        <v>405</v>
      </c>
      <c r="N4" s="39" t="s">
        <v>406</v>
      </c>
      <c r="O4" s="39" t="s">
        <v>407</v>
      </c>
      <c r="P4" s="39" t="s">
        <v>408</v>
      </c>
      <c r="Q4" s="39" t="s">
        <v>409</v>
      </c>
      <c r="R4" s="39" t="s">
        <v>410</v>
      </c>
      <c r="S4" s="39" t="s">
        <v>411</v>
      </c>
      <c r="T4" s="39" t="s">
        <v>412</v>
      </c>
      <c r="U4" s="39" t="s">
        <v>413</v>
      </c>
      <c r="V4" s="39" t="s">
        <v>414</v>
      </c>
    </row>
    <row r="5" spans="1:22" ht="21" customHeight="1" x14ac:dyDescent="0.25">
      <c r="A5" s="40">
        <v>1</v>
      </c>
      <c r="B5" s="43" t="s">
        <v>69</v>
      </c>
      <c r="C5" s="40">
        <v>18</v>
      </c>
      <c r="D5" s="40">
        <v>34</v>
      </c>
      <c r="E5" s="40">
        <v>339</v>
      </c>
      <c r="F5" s="40">
        <v>413</v>
      </c>
      <c r="G5" s="40">
        <v>10</v>
      </c>
      <c r="H5" s="40">
        <v>14.8</v>
      </c>
      <c r="I5" s="40">
        <v>147</v>
      </c>
      <c r="J5" s="40">
        <v>149</v>
      </c>
      <c r="K5" s="40">
        <v>21</v>
      </c>
      <c r="L5" s="40">
        <v>29</v>
      </c>
      <c r="M5" s="40">
        <v>438</v>
      </c>
      <c r="N5" s="40">
        <v>334.5</v>
      </c>
      <c r="O5" s="40">
        <v>0</v>
      </c>
      <c r="P5" s="40">
        <v>0</v>
      </c>
      <c r="Q5" s="40">
        <v>0</v>
      </c>
      <c r="R5" s="40">
        <v>0</v>
      </c>
      <c r="S5" s="40">
        <v>49</v>
      </c>
      <c r="T5" s="40">
        <v>77.8</v>
      </c>
      <c r="U5" s="40">
        <v>924</v>
      </c>
      <c r="V5" s="40">
        <v>896.5</v>
      </c>
    </row>
    <row r="6" spans="1:22" ht="21" customHeight="1" x14ac:dyDescent="0.25">
      <c r="A6" s="40">
        <v>2</v>
      </c>
      <c r="B6" s="43" t="s">
        <v>67</v>
      </c>
      <c r="C6" s="40">
        <v>31</v>
      </c>
      <c r="D6" s="40">
        <v>95</v>
      </c>
      <c r="E6" s="40">
        <v>70</v>
      </c>
      <c r="F6" s="40">
        <v>178</v>
      </c>
      <c r="G6" s="40">
        <v>10</v>
      </c>
      <c r="H6" s="40">
        <v>42</v>
      </c>
      <c r="I6" s="40">
        <v>35</v>
      </c>
      <c r="J6" s="40">
        <v>101</v>
      </c>
      <c r="K6" s="40">
        <v>37</v>
      </c>
      <c r="L6" s="40">
        <v>210</v>
      </c>
      <c r="M6" s="40">
        <v>1423</v>
      </c>
      <c r="N6" s="40">
        <v>1910</v>
      </c>
      <c r="O6" s="40">
        <v>0</v>
      </c>
      <c r="P6" s="40">
        <v>0</v>
      </c>
      <c r="Q6" s="40">
        <v>0</v>
      </c>
      <c r="R6" s="40">
        <v>0</v>
      </c>
      <c r="S6" s="40">
        <v>78</v>
      </c>
      <c r="T6" s="40">
        <v>347</v>
      </c>
      <c r="U6" s="40">
        <v>1528</v>
      </c>
      <c r="V6" s="40">
        <v>2189</v>
      </c>
    </row>
    <row r="7" spans="1:22" ht="21" customHeight="1" x14ac:dyDescent="0.25">
      <c r="A7" s="40">
        <v>3</v>
      </c>
      <c r="B7" s="43" t="s">
        <v>216</v>
      </c>
      <c r="C7" s="40">
        <v>15</v>
      </c>
      <c r="D7" s="40">
        <v>15.86</v>
      </c>
      <c r="E7" s="40">
        <v>28</v>
      </c>
      <c r="F7" s="40">
        <v>32.090000000000003</v>
      </c>
      <c r="G7" s="40">
        <v>1</v>
      </c>
      <c r="H7" s="40">
        <v>1.1100000000000001</v>
      </c>
      <c r="I7" s="40">
        <v>1</v>
      </c>
      <c r="J7" s="40">
        <v>1.1100000000000001</v>
      </c>
      <c r="K7" s="40">
        <v>24</v>
      </c>
      <c r="L7" s="40">
        <v>31.42</v>
      </c>
      <c r="M7" s="40">
        <v>33</v>
      </c>
      <c r="N7" s="40">
        <v>64.39</v>
      </c>
      <c r="O7" s="40">
        <v>0</v>
      </c>
      <c r="P7" s="40">
        <v>0</v>
      </c>
      <c r="Q7" s="40">
        <v>0</v>
      </c>
      <c r="R7" s="40">
        <v>0</v>
      </c>
      <c r="S7" s="40">
        <v>40</v>
      </c>
      <c r="T7" s="40">
        <v>48.39</v>
      </c>
      <c r="U7" s="40">
        <v>62</v>
      </c>
      <c r="V7" s="40">
        <v>97.59</v>
      </c>
    </row>
    <row r="8" spans="1:22" ht="21" customHeight="1" x14ac:dyDescent="0.25">
      <c r="A8" s="40">
        <v>4</v>
      </c>
      <c r="B8" s="43" t="s">
        <v>63</v>
      </c>
      <c r="C8" s="40">
        <v>52</v>
      </c>
      <c r="D8" s="40">
        <v>0.97</v>
      </c>
      <c r="E8" s="40">
        <v>52</v>
      </c>
      <c r="F8" s="40">
        <v>0.94</v>
      </c>
      <c r="G8" s="40"/>
      <c r="H8" s="40"/>
      <c r="I8" s="40"/>
      <c r="J8" s="40"/>
      <c r="K8" s="40">
        <v>68</v>
      </c>
      <c r="L8" s="40">
        <v>1.76</v>
      </c>
      <c r="M8" s="40">
        <v>68</v>
      </c>
      <c r="N8" s="40">
        <v>1.64</v>
      </c>
      <c r="O8" s="40"/>
      <c r="P8" s="40"/>
      <c r="Q8" s="40"/>
      <c r="R8" s="40"/>
      <c r="S8" s="40"/>
      <c r="T8" s="40"/>
      <c r="U8" s="40"/>
      <c r="V8" s="40"/>
    </row>
    <row r="9" spans="1:22" ht="21" customHeight="1" x14ac:dyDescent="0.25">
      <c r="A9" s="40">
        <v>5</v>
      </c>
      <c r="B9" s="43" t="s">
        <v>81</v>
      </c>
      <c r="C9" s="40">
        <v>26</v>
      </c>
      <c r="D9" s="40">
        <v>59.06</v>
      </c>
      <c r="E9" s="40">
        <v>26</v>
      </c>
      <c r="F9" s="40">
        <v>59.06</v>
      </c>
      <c r="G9" s="40">
        <v>0</v>
      </c>
      <c r="H9" s="40">
        <v>0</v>
      </c>
      <c r="I9" s="40">
        <v>0</v>
      </c>
      <c r="J9" s="40">
        <v>0</v>
      </c>
      <c r="K9" s="40">
        <v>29</v>
      </c>
      <c r="L9" s="40">
        <v>76.62</v>
      </c>
      <c r="M9" s="40">
        <v>29</v>
      </c>
      <c r="N9" s="40">
        <v>76.62</v>
      </c>
      <c r="O9" s="40">
        <v>0</v>
      </c>
      <c r="P9" s="40">
        <v>0</v>
      </c>
      <c r="Q9" s="40">
        <v>0</v>
      </c>
      <c r="R9" s="40">
        <v>0</v>
      </c>
      <c r="S9" s="40">
        <v>55</v>
      </c>
      <c r="T9" s="40">
        <v>135.68</v>
      </c>
      <c r="U9" s="40">
        <v>55</v>
      </c>
      <c r="V9" s="40">
        <v>135.68</v>
      </c>
    </row>
    <row r="10" spans="1:22" ht="21" customHeight="1" x14ac:dyDescent="0.25">
      <c r="A10" s="40">
        <v>6</v>
      </c>
      <c r="B10" s="43" t="s">
        <v>83</v>
      </c>
      <c r="C10" s="40"/>
      <c r="D10" s="40"/>
      <c r="E10" s="40"/>
      <c r="F10" s="40"/>
      <c r="G10" s="40"/>
      <c r="H10" s="40"/>
      <c r="I10" s="40"/>
      <c r="J10" s="40"/>
      <c r="K10" s="40"/>
      <c r="L10" s="40"/>
      <c r="M10" s="40"/>
      <c r="N10" s="40"/>
      <c r="O10" s="40"/>
      <c r="P10" s="40"/>
      <c r="Q10" s="40"/>
      <c r="R10" s="40"/>
      <c r="S10" s="40"/>
      <c r="T10" s="40"/>
      <c r="U10" s="40"/>
      <c r="V10" s="40"/>
    </row>
    <row r="11" spans="1:22" ht="21" customHeight="1" x14ac:dyDescent="0.25">
      <c r="A11" s="40">
        <v>7</v>
      </c>
      <c r="B11" s="43" t="s">
        <v>65</v>
      </c>
      <c r="C11" s="40">
        <v>4</v>
      </c>
      <c r="D11" s="40">
        <v>15.5</v>
      </c>
      <c r="E11" s="40">
        <v>18</v>
      </c>
      <c r="F11" s="40">
        <v>32.35</v>
      </c>
      <c r="G11" s="40"/>
      <c r="H11" s="40"/>
      <c r="I11" s="40"/>
      <c r="J11" s="40"/>
      <c r="K11" s="40"/>
      <c r="L11" s="40"/>
      <c r="M11" s="40">
        <v>14</v>
      </c>
      <c r="N11" s="40">
        <v>29.84</v>
      </c>
      <c r="O11" s="40"/>
      <c r="P11" s="40"/>
      <c r="Q11" s="40"/>
      <c r="R11" s="40"/>
      <c r="S11" s="40"/>
      <c r="T11" s="40"/>
      <c r="U11" s="40"/>
      <c r="V11" s="40"/>
    </row>
    <row r="12" spans="1:22" ht="21" customHeight="1" x14ac:dyDescent="0.25">
      <c r="A12" s="40">
        <v>8</v>
      </c>
      <c r="B12" s="43" t="s">
        <v>89</v>
      </c>
      <c r="C12" s="40">
        <v>106</v>
      </c>
      <c r="D12" s="40">
        <v>51.52</v>
      </c>
      <c r="E12" s="40">
        <v>584</v>
      </c>
      <c r="F12" s="40">
        <v>985.93</v>
      </c>
      <c r="G12" s="40">
        <v>2</v>
      </c>
      <c r="H12" s="40">
        <v>18.5</v>
      </c>
      <c r="I12" s="40">
        <v>19</v>
      </c>
      <c r="J12" s="40">
        <v>50.04</v>
      </c>
      <c r="K12" s="40">
        <v>48</v>
      </c>
      <c r="L12" s="40">
        <v>118.3</v>
      </c>
      <c r="M12" s="40">
        <v>554</v>
      </c>
      <c r="N12" s="40">
        <v>985.05</v>
      </c>
      <c r="O12" s="40"/>
      <c r="P12" s="40"/>
      <c r="Q12" s="40"/>
      <c r="R12" s="40"/>
      <c r="S12" s="40"/>
      <c r="T12" s="40"/>
      <c r="U12" s="40"/>
      <c r="V12" s="40"/>
    </row>
    <row r="13" spans="1:22" ht="21" customHeight="1" x14ac:dyDescent="0.25">
      <c r="A13" s="40">
        <v>9</v>
      </c>
      <c r="B13" s="43" t="s">
        <v>77</v>
      </c>
      <c r="C13" s="40">
        <v>15</v>
      </c>
      <c r="D13" s="40">
        <v>45</v>
      </c>
      <c r="E13" s="40"/>
      <c r="F13" s="40"/>
      <c r="G13" s="40"/>
      <c r="H13" s="40"/>
      <c r="I13" s="40"/>
      <c r="J13" s="40"/>
      <c r="K13" s="40">
        <v>1</v>
      </c>
      <c r="L13" s="40">
        <v>10</v>
      </c>
      <c r="M13" s="40"/>
      <c r="N13" s="40"/>
      <c r="O13" s="40"/>
      <c r="P13" s="40"/>
      <c r="Q13" s="40"/>
      <c r="R13" s="40"/>
      <c r="S13" s="40"/>
      <c r="T13" s="40"/>
      <c r="U13" s="40"/>
      <c r="V13" s="40"/>
    </row>
    <row r="14" spans="1:22" ht="21" customHeight="1" x14ac:dyDescent="0.25">
      <c r="A14" s="40">
        <v>10</v>
      </c>
      <c r="B14" s="43" t="s">
        <v>93</v>
      </c>
      <c r="C14" s="40">
        <v>40</v>
      </c>
      <c r="D14" s="40">
        <v>79.12</v>
      </c>
      <c r="E14" s="40">
        <v>356</v>
      </c>
      <c r="F14" s="40">
        <v>1141.1199999999999</v>
      </c>
      <c r="G14" s="40">
        <v>0</v>
      </c>
      <c r="H14" s="40">
        <v>0</v>
      </c>
      <c r="I14" s="40">
        <v>3</v>
      </c>
      <c r="J14" s="40">
        <v>22.4</v>
      </c>
      <c r="K14" s="40">
        <v>68</v>
      </c>
      <c r="L14" s="40">
        <v>207.24</v>
      </c>
      <c r="M14" s="40">
        <v>589</v>
      </c>
      <c r="N14" s="40">
        <v>2388.81</v>
      </c>
      <c r="O14" s="40">
        <v>0</v>
      </c>
      <c r="P14" s="40">
        <v>0</v>
      </c>
      <c r="Q14" s="40">
        <v>0</v>
      </c>
      <c r="R14" s="40">
        <v>0</v>
      </c>
      <c r="S14" s="40">
        <v>108</v>
      </c>
      <c r="T14" s="40">
        <v>286.36</v>
      </c>
      <c r="U14" s="40">
        <v>948</v>
      </c>
      <c r="V14" s="40">
        <v>3552.33</v>
      </c>
    </row>
    <row r="15" spans="1:22" ht="21" customHeight="1" x14ac:dyDescent="0.25">
      <c r="A15" s="40">
        <v>11</v>
      </c>
      <c r="B15" s="43" t="s">
        <v>91</v>
      </c>
      <c r="C15" s="40">
        <v>162</v>
      </c>
      <c r="D15" s="40">
        <v>428</v>
      </c>
      <c r="E15" s="40">
        <v>3042</v>
      </c>
      <c r="F15" s="40">
        <v>8321</v>
      </c>
      <c r="G15" s="40">
        <v>9</v>
      </c>
      <c r="H15" s="40">
        <v>22</v>
      </c>
      <c r="I15" s="40">
        <v>308</v>
      </c>
      <c r="J15" s="40">
        <v>893</v>
      </c>
      <c r="K15" s="40">
        <v>142</v>
      </c>
      <c r="L15" s="40">
        <v>423</v>
      </c>
      <c r="M15" s="40">
        <v>2415</v>
      </c>
      <c r="N15" s="40">
        <v>6624</v>
      </c>
      <c r="O15" s="40">
        <v>2</v>
      </c>
      <c r="P15" s="40">
        <v>2</v>
      </c>
      <c r="Q15" s="40">
        <v>14</v>
      </c>
      <c r="R15" s="40">
        <v>16</v>
      </c>
      <c r="S15" s="40">
        <v>315</v>
      </c>
      <c r="T15" s="40">
        <v>875</v>
      </c>
      <c r="U15" s="40">
        <v>5779</v>
      </c>
      <c r="V15" s="40">
        <v>15854</v>
      </c>
    </row>
    <row r="16" spans="1:22" ht="21" customHeight="1" x14ac:dyDescent="0.25">
      <c r="A16" s="40">
        <v>12</v>
      </c>
      <c r="B16" s="43" t="s">
        <v>95</v>
      </c>
      <c r="C16" s="40"/>
      <c r="D16" s="40"/>
      <c r="E16" s="40">
        <v>11</v>
      </c>
      <c r="F16" s="40">
        <v>30.77</v>
      </c>
      <c r="G16" s="40">
        <v>6</v>
      </c>
      <c r="H16" s="40">
        <v>6.58</v>
      </c>
      <c r="I16" s="40">
        <v>24</v>
      </c>
      <c r="J16" s="40">
        <v>34.11</v>
      </c>
      <c r="K16" s="40">
        <v>117</v>
      </c>
      <c r="L16" s="40">
        <v>1307.47</v>
      </c>
      <c r="M16" s="40">
        <v>701</v>
      </c>
      <c r="N16" s="40">
        <v>2578.48</v>
      </c>
      <c r="O16" s="40"/>
      <c r="P16" s="40"/>
      <c r="Q16" s="40"/>
      <c r="R16" s="40"/>
      <c r="S16" s="40"/>
      <c r="T16" s="40"/>
      <c r="U16" s="40"/>
      <c r="V16" s="40"/>
    </row>
    <row r="17" spans="1:22" ht="21" customHeight="1" x14ac:dyDescent="0.25">
      <c r="A17" s="40">
        <v>13</v>
      </c>
      <c r="B17" s="43" t="s">
        <v>215</v>
      </c>
      <c r="C17" s="40">
        <v>37</v>
      </c>
      <c r="D17" s="40">
        <v>58</v>
      </c>
      <c r="E17" s="40">
        <v>37</v>
      </c>
      <c r="F17" s="40">
        <v>56</v>
      </c>
      <c r="G17" s="40">
        <v>0</v>
      </c>
      <c r="H17" s="40">
        <v>0</v>
      </c>
      <c r="I17" s="40">
        <v>0</v>
      </c>
      <c r="J17" s="40">
        <v>0</v>
      </c>
      <c r="K17" s="40">
        <v>5</v>
      </c>
      <c r="L17" s="40">
        <v>2.06</v>
      </c>
      <c r="M17" s="40">
        <v>5</v>
      </c>
      <c r="N17" s="40">
        <v>2</v>
      </c>
      <c r="O17" s="40">
        <v>0</v>
      </c>
      <c r="P17" s="40">
        <v>0</v>
      </c>
      <c r="Q17" s="40">
        <v>0</v>
      </c>
      <c r="R17" s="40">
        <v>0</v>
      </c>
      <c r="S17" s="40">
        <v>42</v>
      </c>
      <c r="T17" s="40">
        <v>60.06</v>
      </c>
      <c r="U17" s="40">
        <v>42</v>
      </c>
      <c r="V17" s="40">
        <v>58</v>
      </c>
    </row>
    <row r="18" spans="1:22" ht="21" customHeight="1" x14ac:dyDescent="0.25">
      <c r="A18" s="40">
        <v>14</v>
      </c>
      <c r="B18" s="43" t="s">
        <v>73</v>
      </c>
      <c r="C18" s="40">
        <v>0</v>
      </c>
      <c r="D18" s="40">
        <v>0</v>
      </c>
      <c r="E18" s="40">
        <v>0</v>
      </c>
      <c r="F18" s="40">
        <v>0</v>
      </c>
      <c r="G18" s="40">
        <v>0</v>
      </c>
      <c r="H18" s="40">
        <v>0</v>
      </c>
      <c r="I18" s="40">
        <v>0</v>
      </c>
      <c r="J18" s="40">
        <v>0</v>
      </c>
      <c r="K18" s="40">
        <v>0</v>
      </c>
      <c r="L18" s="40">
        <v>0</v>
      </c>
      <c r="M18" s="40">
        <v>5</v>
      </c>
      <c r="N18" s="40">
        <v>11.46</v>
      </c>
      <c r="O18" s="40">
        <v>0</v>
      </c>
      <c r="P18" s="40">
        <v>0</v>
      </c>
      <c r="Q18" s="40">
        <v>0</v>
      </c>
      <c r="R18" s="40">
        <v>0</v>
      </c>
      <c r="S18" s="40">
        <v>0</v>
      </c>
      <c r="T18" s="40">
        <v>0</v>
      </c>
      <c r="U18" s="40">
        <v>5</v>
      </c>
      <c r="V18" s="40">
        <v>11.46</v>
      </c>
    </row>
    <row r="19" spans="1:22" ht="21" customHeight="1" x14ac:dyDescent="0.25">
      <c r="A19" s="40">
        <v>15</v>
      </c>
      <c r="B19" s="43" t="s">
        <v>217</v>
      </c>
      <c r="C19" s="40">
        <v>0</v>
      </c>
      <c r="D19" s="40">
        <v>0</v>
      </c>
      <c r="E19" s="40">
        <v>103</v>
      </c>
      <c r="F19" s="40">
        <v>232</v>
      </c>
      <c r="G19" s="40">
        <v>0</v>
      </c>
      <c r="H19" s="40">
        <v>0</v>
      </c>
      <c r="I19" s="40">
        <v>0</v>
      </c>
      <c r="J19" s="40">
        <v>0</v>
      </c>
      <c r="K19" s="40">
        <v>6</v>
      </c>
      <c r="L19" s="40">
        <v>55</v>
      </c>
      <c r="M19" s="40">
        <v>260</v>
      </c>
      <c r="N19" s="40">
        <v>371</v>
      </c>
      <c r="O19" s="40">
        <v>0</v>
      </c>
      <c r="P19" s="40">
        <v>0</v>
      </c>
      <c r="Q19" s="40">
        <v>0</v>
      </c>
      <c r="R19" s="40">
        <v>0</v>
      </c>
      <c r="S19" s="40">
        <v>6</v>
      </c>
      <c r="T19" s="40">
        <v>55</v>
      </c>
      <c r="U19" s="40">
        <v>363</v>
      </c>
      <c r="V19" s="40">
        <v>603</v>
      </c>
    </row>
    <row r="20" spans="1:22" ht="21" customHeight="1" x14ac:dyDescent="0.25">
      <c r="A20" s="40">
        <v>16</v>
      </c>
      <c r="B20" s="43" t="s">
        <v>79</v>
      </c>
      <c r="C20" s="40">
        <v>43</v>
      </c>
      <c r="D20" s="40">
        <v>97.11</v>
      </c>
      <c r="E20" s="40">
        <v>363</v>
      </c>
      <c r="F20" s="40">
        <v>2345.11</v>
      </c>
      <c r="G20" s="40">
        <v>0</v>
      </c>
      <c r="H20" s="40">
        <v>0</v>
      </c>
      <c r="I20" s="40">
        <v>0</v>
      </c>
      <c r="J20" s="40">
        <v>0</v>
      </c>
      <c r="K20" s="40">
        <v>71</v>
      </c>
      <c r="L20" s="40">
        <v>282.97000000000003</v>
      </c>
      <c r="M20" s="40">
        <v>571</v>
      </c>
      <c r="N20" s="40">
        <v>299.79000000000002</v>
      </c>
      <c r="O20" s="40"/>
      <c r="P20" s="40"/>
      <c r="Q20" s="40"/>
      <c r="R20" s="40"/>
      <c r="S20" s="40"/>
      <c r="T20" s="40"/>
      <c r="U20" s="40"/>
      <c r="V20" s="40"/>
    </row>
    <row r="21" spans="1:22" ht="21" customHeight="1" x14ac:dyDescent="0.25">
      <c r="A21" s="40">
        <v>17</v>
      </c>
      <c r="B21" s="43" t="s">
        <v>55</v>
      </c>
      <c r="C21" s="40">
        <v>2</v>
      </c>
      <c r="D21" s="40">
        <v>2.8</v>
      </c>
      <c r="E21" s="40">
        <v>90</v>
      </c>
      <c r="F21" s="40">
        <v>148.87</v>
      </c>
      <c r="G21" s="40">
        <v>0</v>
      </c>
      <c r="H21" s="40">
        <v>0</v>
      </c>
      <c r="I21" s="40">
        <v>45</v>
      </c>
      <c r="J21" s="40">
        <v>265.07</v>
      </c>
      <c r="K21" s="40">
        <v>6</v>
      </c>
      <c r="L21" s="40">
        <v>26.91</v>
      </c>
      <c r="M21" s="40">
        <v>207</v>
      </c>
      <c r="N21" s="40">
        <v>1143.45</v>
      </c>
      <c r="O21" s="40">
        <v>0</v>
      </c>
      <c r="P21" s="40">
        <v>0</v>
      </c>
      <c r="Q21" s="40">
        <v>3</v>
      </c>
      <c r="R21" s="40">
        <v>4.46</v>
      </c>
      <c r="S21" s="40">
        <v>8</v>
      </c>
      <c r="T21" s="40">
        <v>29.71</v>
      </c>
      <c r="U21" s="40">
        <v>345</v>
      </c>
      <c r="V21" s="40">
        <v>1561.85</v>
      </c>
    </row>
    <row r="22" spans="1:22" ht="21" customHeight="1" x14ac:dyDescent="0.25">
      <c r="A22" s="40">
        <v>18</v>
      </c>
      <c r="B22" s="43" t="s">
        <v>87</v>
      </c>
      <c r="C22" s="40">
        <v>6785</v>
      </c>
      <c r="D22" s="40">
        <v>15873.21</v>
      </c>
      <c r="E22" s="40">
        <v>59743</v>
      </c>
      <c r="F22" s="40">
        <v>131520.14000000001</v>
      </c>
      <c r="G22" s="40">
        <v>608</v>
      </c>
      <c r="H22" s="40">
        <v>1835.26</v>
      </c>
      <c r="I22" s="40">
        <v>10761</v>
      </c>
      <c r="J22" s="40">
        <v>22376.78</v>
      </c>
      <c r="K22" s="40">
        <v>13412</v>
      </c>
      <c r="L22" s="40">
        <v>35132.050000000003</v>
      </c>
      <c r="M22" s="40">
        <v>93413</v>
      </c>
      <c r="N22" s="40">
        <v>209513.05</v>
      </c>
      <c r="O22" s="40">
        <v>21</v>
      </c>
      <c r="P22" s="40">
        <v>17.91</v>
      </c>
      <c r="Q22" s="40">
        <v>69</v>
      </c>
      <c r="R22" s="40">
        <v>96.01</v>
      </c>
      <c r="S22" s="40">
        <v>20826</v>
      </c>
      <c r="T22" s="40">
        <v>52858.43</v>
      </c>
      <c r="U22" s="40">
        <v>163986</v>
      </c>
      <c r="V22" s="40">
        <v>363505.98</v>
      </c>
    </row>
    <row r="23" spans="1:22" ht="21" customHeight="1" x14ac:dyDescent="0.25">
      <c r="A23" s="40">
        <v>19</v>
      </c>
      <c r="B23" s="43" t="s">
        <v>75</v>
      </c>
      <c r="C23" s="40">
        <v>1</v>
      </c>
      <c r="D23" s="40">
        <v>1.5</v>
      </c>
      <c r="E23" s="40">
        <v>107</v>
      </c>
      <c r="F23" s="40">
        <v>899.05</v>
      </c>
      <c r="G23" s="40">
        <v>0</v>
      </c>
      <c r="H23" s="40">
        <v>0</v>
      </c>
      <c r="I23" s="40">
        <v>11</v>
      </c>
      <c r="J23" s="40">
        <v>30.15</v>
      </c>
      <c r="K23" s="40">
        <v>9</v>
      </c>
      <c r="L23" s="40">
        <v>198.45</v>
      </c>
      <c r="M23" s="40">
        <v>225</v>
      </c>
      <c r="N23" s="40">
        <v>2363.9</v>
      </c>
      <c r="O23" s="40">
        <v>0</v>
      </c>
      <c r="P23" s="40">
        <v>0</v>
      </c>
      <c r="Q23" s="40">
        <v>0</v>
      </c>
      <c r="R23" s="40">
        <v>0</v>
      </c>
      <c r="S23" s="40">
        <v>10</v>
      </c>
      <c r="T23" s="40">
        <v>199.95</v>
      </c>
      <c r="U23" s="40">
        <v>343</v>
      </c>
      <c r="V23" s="40">
        <v>3293.1</v>
      </c>
    </row>
    <row r="24" spans="1:22" ht="21" customHeight="1" x14ac:dyDescent="0.25">
      <c r="A24" s="41" t="s">
        <v>218</v>
      </c>
      <c r="B24" s="44" t="s">
        <v>188</v>
      </c>
      <c r="C24" s="41">
        <v>7337</v>
      </c>
      <c r="D24" s="41">
        <v>16856.650000000001</v>
      </c>
      <c r="E24" s="41">
        <v>64969</v>
      </c>
      <c r="F24" s="41">
        <v>146395.43</v>
      </c>
      <c r="G24" s="41">
        <v>646</v>
      </c>
      <c r="H24" s="41">
        <v>1940.25</v>
      </c>
      <c r="I24" s="41">
        <v>11354</v>
      </c>
      <c r="J24" s="41">
        <v>23922.66</v>
      </c>
      <c r="K24" s="41">
        <v>14064</v>
      </c>
      <c r="L24" s="41">
        <v>38112.25</v>
      </c>
      <c r="M24" s="41">
        <v>100950</v>
      </c>
      <c r="N24" s="41">
        <v>228697.98</v>
      </c>
      <c r="O24" s="41">
        <v>23</v>
      </c>
      <c r="P24" s="41">
        <v>19.91</v>
      </c>
      <c r="Q24" s="41">
        <v>86</v>
      </c>
      <c r="R24" s="41">
        <v>116.47</v>
      </c>
      <c r="S24" s="41">
        <v>21537</v>
      </c>
      <c r="T24" s="41">
        <v>54973.38</v>
      </c>
      <c r="U24" s="41">
        <v>174380</v>
      </c>
      <c r="V24" s="41">
        <v>391758.49</v>
      </c>
    </row>
    <row r="25" spans="1:22" ht="21" customHeight="1" x14ac:dyDescent="0.25">
      <c r="A25" s="40">
        <v>1</v>
      </c>
      <c r="B25" s="43" t="s">
        <v>101</v>
      </c>
      <c r="C25" s="40">
        <v>20</v>
      </c>
      <c r="D25" s="40">
        <v>127.71</v>
      </c>
      <c r="E25" s="40">
        <v>104</v>
      </c>
      <c r="F25" s="40">
        <v>344.96</v>
      </c>
      <c r="G25" s="40">
        <v>2</v>
      </c>
      <c r="H25" s="40">
        <v>6.92</v>
      </c>
      <c r="I25" s="40">
        <v>2</v>
      </c>
      <c r="J25" s="40">
        <v>6.57</v>
      </c>
      <c r="K25" s="40">
        <v>18</v>
      </c>
      <c r="L25" s="40">
        <v>154.69</v>
      </c>
      <c r="M25" s="40">
        <v>41</v>
      </c>
      <c r="N25" s="40">
        <v>182.67</v>
      </c>
      <c r="O25" s="40">
        <v>0</v>
      </c>
      <c r="P25" s="40">
        <v>0</v>
      </c>
      <c r="Q25" s="40">
        <v>0</v>
      </c>
      <c r="R25" s="40">
        <v>0</v>
      </c>
      <c r="S25" s="40">
        <v>40</v>
      </c>
      <c r="T25" s="40">
        <v>289.32</v>
      </c>
      <c r="U25" s="40">
        <v>147</v>
      </c>
      <c r="V25" s="40">
        <v>534.20000000000005</v>
      </c>
    </row>
    <row r="26" spans="1:22" ht="21" customHeight="1" x14ac:dyDescent="0.25">
      <c r="A26" s="40">
        <v>2</v>
      </c>
      <c r="B26" s="43" t="s">
        <v>103</v>
      </c>
      <c r="C26" s="40">
        <v>1527</v>
      </c>
      <c r="D26" s="40">
        <v>2457.4899999999998</v>
      </c>
      <c r="E26" s="40">
        <v>2937</v>
      </c>
      <c r="F26" s="40">
        <v>3560.82</v>
      </c>
      <c r="G26" s="40">
        <v>3</v>
      </c>
      <c r="H26" s="40">
        <v>13.4</v>
      </c>
      <c r="I26" s="40">
        <v>16</v>
      </c>
      <c r="J26" s="40">
        <v>21.65</v>
      </c>
      <c r="K26" s="40">
        <v>28</v>
      </c>
      <c r="L26" s="40">
        <v>170.78</v>
      </c>
      <c r="M26" s="40">
        <v>279</v>
      </c>
      <c r="N26" s="40">
        <v>801.7</v>
      </c>
      <c r="O26" s="40">
        <v>0</v>
      </c>
      <c r="P26" s="40">
        <v>0</v>
      </c>
      <c r="Q26" s="40">
        <v>0</v>
      </c>
      <c r="R26" s="40">
        <v>0</v>
      </c>
      <c r="S26" s="40">
        <v>1558</v>
      </c>
      <c r="T26" s="40">
        <v>2641.67</v>
      </c>
      <c r="U26" s="40">
        <v>3232</v>
      </c>
      <c r="V26" s="40">
        <v>4384.17</v>
      </c>
    </row>
    <row r="27" spans="1:22" ht="21" customHeight="1" x14ac:dyDescent="0.25">
      <c r="A27" s="40">
        <v>3</v>
      </c>
      <c r="B27" s="43" t="s">
        <v>99</v>
      </c>
      <c r="C27" s="40">
        <v>2</v>
      </c>
      <c r="D27" s="40">
        <v>0.36</v>
      </c>
      <c r="E27" s="40">
        <v>10</v>
      </c>
      <c r="F27" s="40">
        <v>7.1</v>
      </c>
      <c r="G27" s="40">
        <v>0</v>
      </c>
      <c r="H27" s="40">
        <v>0</v>
      </c>
      <c r="I27" s="40">
        <v>1</v>
      </c>
      <c r="J27" s="40">
        <v>0.2</v>
      </c>
      <c r="K27" s="40">
        <v>2</v>
      </c>
      <c r="L27" s="40">
        <v>9.5</v>
      </c>
      <c r="M27" s="40">
        <v>11</v>
      </c>
      <c r="N27" s="40">
        <v>12.83</v>
      </c>
      <c r="O27" s="40">
        <v>0</v>
      </c>
      <c r="P27" s="40">
        <v>0</v>
      </c>
      <c r="Q27" s="40">
        <v>0</v>
      </c>
      <c r="R27" s="40">
        <v>0</v>
      </c>
      <c r="S27" s="40">
        <v>4</v>
      </c>
      <c r="T27" s="40">
        <v>9.86</v>
      </c>
      <c r="U27" s="40">
        <v>22</v>
      </c>
      <c r="V27" s="40">
        <v>20.13</v>
      </c>
    </row>
    <row r="28" spans="1:22" ht="29.25" customHeight="1" x14ac:dyDescent="0.25">
      <c r="A28" s="40">
        <v>4</v>
      </c>
      <c r="B28" s="43" t="s">
        <v>219</v>
      </c>
      <c r="C28" s="40">
        <v>2075</v>
      </c>
      <c r="D28" s="40">
        <v>1285.99</v>
      </c>
      <c r="E28" s="40">
        <v>13361</v>
      </c>
      <c r="F28" s="40">
        <v>4228.05</v>
      </c>
      <c r="G28" s="40">
        <v>134</v>
      </c>
      <c r="H28" s="40">
        <v>101.91</v>
      </c>
      <c r="I28" s="40">
        <v>1498</v>
      </c>
      <c r="J28" s="40">
        <v>526.07000000000005</v>
      </c>
      <c r="K28" s="40">
        <v>1723</v>
      </c>
      <c r="L28" s="40">
        <v>1048.28</v>
      </c>
      <c r="M28" s="40">
        <v>9038</v>
      </c>
      <c r="N28" s="40">
        <v>2837.36</v>
      </c>
      <c r="O28" s="40">
        <v>0</v>
      </c>
      <c r="P28" s="40">
        <v>0</v>
      </c>
      <c r="Q28" s="40">
        <v>0</v>
      </c>
      <c r="R28" s="40">
        <v>0</v>
      </c>
      <c r="S28" s="40">
        <v>3932</v>
      </c>
      <c r="T28" s="40">
        <v>2436.1799999999998</v>
      </c>
      <c r="U28" s="40">
        <v>23897</v>
      </c>
      <c r="V28" s="40">
        <v>7591.48</v>
      </c>
    </row>
    <row r="29" spans="1:22" ht="21" customHeight="1" x14ac:dyDescent="0.25">
      <c r="A29" s="40">
        <v>5</v>
      </c>
      <c r="B29" s="43" t="s">
        <v>107</v>
      </c>
      <c r="C29" s="40">
        <v>0</v>
      </c>
      <c r="D29" s="40">
        <v>0</v>
      </c>
      <c r="E29" s="40">
        <v>333</v>
      </c>
      <c r="F29" s="40">
        <v>933.15</v>
      </c>
      <c r="G29" s="40">
        <v>0</v>
      </c>
      <c r="H29" s="40">
        <v>0</v>
      </c>
      <c r="I29" s="40">
        <v>25</v>
      </c>
      <c r="J29" s="40">
        <v>155.44999999999999</v>
      </c>
      <c r="K29" s="40">
        <v>28</v>
      </c>
      <c r="L29" s="40">
        <v>241.67</v>
      </c>
      <c r="M29" s="40">
        <v>288</v>
      </c>
      <c r="N29" s="40">
        <v>1243.17</v>
      </c>
      <c r="O29" s="40">
        <v>0</v>
      </c>
      <c r="P29" s="40">
        <v>0</v>
      </c>
      <c r="Q29" s="40">
        <v>0</v>
      </c>
      <c r="R29" s="40">
        <v>0</v>
      </c>
      <c r="S29" s="40">
        <v>28</v>
      </c>
      <c r="T29" s="40">
        <v>241.67</v>
      </c>
      <c r="U29" s="40">
        <v>646</v>
      </c>
      <c r="V29" s="40">
        <v>2331.77</v>
      </c>
    </row>
    <row r="30" spans="1:22" ht="21" customHeight="1" x14ac:dyDescent="0.25">
      <c r="A30" s="41" t="s">
        <v>220</v>
      </c>
      <c r="B30" s="44" t="s">
        <v>188</v>
      </c>
      <c r="C30" s="41">
        <v>3624</v>
      </c>
      <c r="D30" s="41">
        <v>3871.55</v>
      </c>
      <c r="E30" s="41">
        <v>16745</v>
      </c>
      <c r="F30" s="41">
        <v>9074.08</v>
      </c>
      <c r="G30" s="41">
        <v>139</v>
      </c>
      <c r="H30" s="41">
        <v>122.23</v>
      </c>
      <c r="I30" s="41">
        <v>1542</v>
      </c>
      <c r="J30" s="41">
        <v>709.94</v>
      </c>
      <c r="K30" s="41">
        <v>1799</v>
      </c>
      <c r="L30" s="41">
        <v>1624.92</v>
      </c>
      <c r="M30" s="41">
        <v>9657</v>
      </c>
      <c r="N30" s="41">
        <v>5077.7299999999996</v>
      </c>
      <c r="O30" s="41">
        <v>0</v>
      </c>
      <c r="P30" s="41">
        <v>0</v>
      </c>
      <c r="Q30" s="41">
        <v>0</v>
      </c>
      <c r="R30" s="41">
        <v>0</v>
      </c>
      <c r="S30" s="41">
        <v>5562</v>
      </c>
      <c r="T30" s="41">
        <v>5618.7</v>
      </c>
      <c r="U30" s="41">
        <v>27944</v>
      </c>
      <c r="V30" s="41">
        <v>14861.75</v>
      </c>
    </row>
    <row r="31" spans="1:22" ht="21" customHeight="1" x14ac:dyDescent="0.25">
      <c r="A31" s="40">
        <v>1</v>
      </c>
      <c r="B31" s="43" t="s">
        <v>221</v>
      </c>
      <c r="C31" s="40">
        <v>666</v>
      </c>
      <c r="D31" s="40">
        <v>330.11</v>
      </c>
      <c r="E31" s="40">
        <v>4896</v>
      </c>
      <c r="F31" s="40">
        <v>2421.0700000000002</v>
      </c>
      <c r="G31" s="40">
        <v>0</v>
      </c>
      <c r="H31" s="40">
        <v>0</v>
      </c>
      <c r="I31" s="40">
        <v>0</v>
      </c>
      <c r="J31" s="40">
        <v>0</v>
      </c>
      <c r="K31" s="40">
        <v>2989</v>
      </c>
      <c r="L31" s="40">
        <v>4808.71</v>
      </c>
      <c r="M31" s="40">
        <v>38870</v>
      </c>
      <c r="N31" s="40">
        <v>60106.42</v>
      </c>
      <c r="O31" s="40">
        <v>0</v>
      </c>
      <c r="P31" s="40">
        <v>0</v>
      </c>
      <c r="Q31" s="40">
        <v>0</v>
      </c>
      <c r="R31" s="40">
        <v>0</v>
      </c>
      <c r="S31" s="40">
        <v>3655</v>
      </c>
      <c r="T31" s="40">
        <v>5138.82</v>
      </c>
      <c r="U31" s="40">
        <v>43766</v>
      </c>
      <c r="V31" s="40">
        <v>62527.49</v>
      </c>
    </row>
    <row r="32" spans="1:22" ht="21" customHeight="1" x14ac:dyDescent="0.25">
      <c r="A32" s="41" t="s">
        <v>222</v>
      </c>
      <c r="B32" s="44" t="s">
        <v>188</v>
      </c>
      <c r="C32" s="41">
        <v>666</v>
      </c>
      <c r="D32" s="41">
        <v>330.11</v>
      </c>
      <c r="E32" s="41">
        <v>4896</v>
      </c>
      <c r="F32" s="41">
        <v>2421.0700000000002</v>
      </c>
      <c r="G32" s="41">
        <v>0</v>
      </c>
      <c r="H32" s="41">
        <v>0</v>
      </c>
      <c r="I32" s="41">
        <v>0</v>
      </c>
      <c r="J32" s="41">
        <v>0</v>
      </c>
      <c r="K32" s="41">
        <v>2989</v>
      </c>
      <c r="L32" s="41">
        <v>4808.71</v>
      </c>
      <c r="M32" s="41">
        <v>38870</v>
      </c>
      <c r="N32" s="41">
        <v>60106.42</v>
      </c>
      <c r="O32" s="41">
        <v>0</v>
      </c>
      <c r="P32" s="41">
        <v>0</v>
      </c>
      <c r="Q32" s="41">
        <v>0</v>
      </c>
      <c r="R32" s="41">
        <v>0</v>
      </c>
      <c r="S32" s="41">
        <v>3655</v>
      </c>
      <c r="T32" s="41">
        <v>5138.82</v>
      </c>
      <c r="U32" s="41">
        <v>43766</v>
      </c>
      <c r="V32" s="41">
        <v>62527.49</v>
      </c>
    </row>
    <row r="33" spans="1:22" x14ac:dyDescent="0.25">
      <c r="A33" s="40">
        <v>1</v>
      </c>
      <c r="B33" s="43" t="s">
        <v>121</v>
      </c>
      <c r="C33" s="40">
        <v>511</v>
      </c>
      <c r="D33" s="40">
        <v>214</v>
      </c>
      <c r="E33" s="40">
        <v>943</v>
      </c>
      <c r="F33" s="40">
        <v>3133</v>
      </c>
      <c r="G33" s="40">
        <v>18</v>
      </c>
      <c r="H33" s="40">
        <v>20</v>
      </c>
      <c r="I33" s="40">
        <v>36</v>
      </c>
      <c r="J33" s="40">
        <v>126</v>
      </c>
      <c r="K33" s="40">
        <v>91</v>
      </c>
      <c r="L33" s="40">
        <v>141</v>
      </c>
      <c r="M33" s="40">
        <v>685</v>
      </c>
      <c r="N33" s="40">
        <v>2869</v>
      </c>
      <c r="O33" s="40">
        <v>0</v>
      </c>
      <c r="P33" s="40">
        <v>0</v>
      </c>
      <c r="Q33" s="40">
        <v>0</v>
      </c>
      <c r="R33" s="40">
        <v>0</v>
      </c>
      <c r="S33" s="40">
        <v>620</v>
      </c>
      <c r="T33" s="40">
        <v>375</v>
      </c>
      <c r="U33" s="40">
        <v>1664</v>
      </c>
      <c r="V33" s="40">
        <v>6128</v>
      </c>
    </row>
    <row r="34" spans="1:22" x14ac:dyDescent="0.25">
      <c r="A34" s="40">
        <v>2</v>
      </c>
      <c r="B34" s="43" t="s">
        <v>117</v>
      </c>
      <c r="C34" s="40">
        <v>0</v>
      </c>
      <c r="D34" s="40">
        <v>0</v>
      </c>
      <c r="E34" s="40">
        <v>7</v>
      </c>
      <c r="F34" s="40">
        <v>6.2</v>
      </c>
      <c r="G34" s="40">
        <v>0</v>
      </c>
      <c r="H34" s="40">
        <v>0</v>
      </c>
      <c r="I34" s="40">
        <v>0</v>
      </c>
      <c r="J34" s="40">
        <v>0</v>
      </c>
      <c r="K34" s="40">
        <v>0</v>
      </c>
      <c r="L34" s="40">
        <v>0</v>
      </c>
      <c r="M34" s="40">
        <v>0</v>
      </c>
      <c r="N34" s="40">
        <v>0</v>
      </c>
      <c r="O34" s="40">
        <v>0</v>
      </c>
      <c r="P34" s="40">
        <v>0</v>
      </c>
      <c r="Q34" s="40">
        <v>2</v>
      </c>
      <c r="R34" s="40">
        <v>1.8</v>
      </c>
      <c r="S34" s="40">
        <v>0</v>
      </c>
      <c r="T34" s="40">
        <v>0</v>
      </c>
      <c r="U34" s="40">
        <v>9</v>
      </c>
      <c r="V34" s="40">
        <v>8</v>
      </c>
    </row>
    <row r="35" spans="1:22" x14ac:dyDescent="0.25">
      <c r="A35" s="40">
        <v>3</v>
      </c>
      <c r="B35" s="43" t="s">
        <v>123</v>
      </c>
      <c r="C35" s="40">
        <v>0</v>
      </c>
      <c r="D35" s="40">
        <v>0</v>
      </c>
      <c r="E35" s="40">
        <v>0</v>
      </c>
      <c r="F35" s="40">
        <v>0</v>
      </c>
      <c r="G35" s="40">
        <v>0</v>
      </c>
      <c r="H35" s="40">
        <v>0</v>
      </c>
      <c r="I35" s="40">
        <v>0</v>
      </c>
      <c r="J35" s="40">
        <v>0</v>
      </c>
      <c r="K35" s="40">
        <v>0</v>
      </c>
      <c r="L35" s="40">
        <v>0</v>
      </c>
      <c r="M35" s="40">
        <v>0</v>
      </c>
      <c r="N35" s="40">
        <v>0</v>
      </c>
      <c r="O35" s="40">
        <v>0</v>
      </c>
      <c r="P35" s="40">
        <v>0</v>
      </c>
      <c r="Q35" s="40">
        <v>0</v>
      </c>
      <c r="R35" s="40">
        <v>0</v>
      </c>
      <c r="S35" s="40">
        <v>0</v>
      </c>
      <c r="T35" s="40">
        <v>0</v>
      </c>
      <c r="U35" s="40">
        <v>0</v>
      </c>
      <c r="V35" s="40">
        <v>0</v>
      </c>
    </row>
    <row r="36" spans="1:22" x14ac:dyDescent="0.25">
      <c r="A36" s="40">
        <v>4</v>
      </c>
      <c r="B36" s="43" t="s">
        <v>223</v>
      </c>
      <c r="C36" s="40">
        <v>45</v>
      </c>
      <c r="D36" s="40">
        <v>117.27</v>
      </c>
      <c r="E36" s="40">
        <v>298</v>
      </c>
      <c r="F36" s="40">
        <v>974.31</v>
      </c>
      <c r="G36" s="40">
        <v>0</v>
      </c>
      <c r="H36" s="40">
        <v>0</v>
      </c>
      <c r="I36" s="40">
        <v>0</v>
      </c>
      <c r="J36" s="40">
        <v>0</v>
      </c>
      <c r="K36" s="40">
        <v>106</v>
      </c>
      <c r="L36" s="40">
        <v>395.38</v>
      </c>
      <c r="M36" s="40">
        <v>1537</v>
      </c>
      <c r="N36" s="40">
        <v>4670.9799999999996</v>
      </c>
      <c r="O36" s="40">
        <v>0</v>
      </c>
      <c r="P36" s="40">
        <v>0</v>
      </c>
      <c r="Q36" s="40">
        <v>0</v>
      </c>
      <c r="R36" s="40">
        <v>0</v>
      </c>
      <c r="S36" s="40">
        <v>151</v>
      </c>
      <c r="T36" s="40">
        <v>512.65</v>
      </c>
      <c r="U36" s="40">
        <v>1835</v>
      </c>
      <c r="V36" s="40">
        <v>5645.29</v>
      </c>
    </row>
    <row r="37" spans="1:22" x14ac:dyDescent="0.25">
      <c r="A37" s="41" t="s">
        <v>224</v>
      </c>
      <c r="B37" s="44" t="s">
        <v>188</v>
      </c>
      <c r="C37" s="41">
        <v>12183</v>
      </c>
      <c r="D37" s="41">
        <v>21389.58</v>
      </c>
      <c r="E37" s="41">
        <v>87858</v>
      </c>
      <c r="F37" s="41">
        <v>162004.09</v>
      </c>
      <c r="G37" s="41">
        <v>803</v>
      </c>
      <c r="H37" s="41">
        <v>2082.48</v>
      </c>
      <c r="I37" s="41">
        <v>12932</v>
      </c>
      <c r="J37" s="41">
        <v>24758.6</v>
      </c>
      <c r="K37" s="41">
        <v>19049</v>
      </c>
      <c r="L37" s="41">
        <v>45082.26</v>
      </c>
      <c r="M37" s="41">
        <v>151699</v>
      </c>
      <c r="N37" s="41">
        <v>301422.11</v>
      </c>
      <c r="O37" s="41">
        <v>23</v>
      </c>
      <c r="P37" s="41">
        <v>19.91</v>
      </c>
      <c r="Q37" s="41">
        <v>88</v>
      </c>
      <c r="R37" s="41">
        <v>118.27</v>
      </c>
      <c r="S37" s="41">
        <v>31525</v>
      </c>
      <c r="T37" s="41">
        <v>66618.55</v>
      </c>
      <c r="U37" s="41">
        <v>249598</v>
      </c>
      <c r="V37" s="41">
        <v>480929.02</v>
      </c>
    </row>
    <row r="39" spans="1:22" x14ac:dyDescent="0.25">
      <c r="K39" s="195">
        <v>40</v>
      </c>
    </row>
  </sheetData>
  <mergeCells count="1">
    <mergeCell ref="A3:V3"/>
  </mergeCells>
  <pageMargins left="0.7" right="0.7" top="0.75" bottom="0.75" header="0.3" footer="0.3"/>
  <pageSetup scale="6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
  <sheetViews>
    <sheetView topLeftCell="A7" workbookViewId="0">
      <selection activeCell="B4" sqref="B4:B33"/>
    </sheetView>
  </sheetViews>
  <sheetFormatPr defaultColWidth="8.140625" defaultRowHeight="15" x14ac:dyDescent="0.25"/>
  <cols>
    <col min="1" max="1" width="7.7109375" customWidth="1"/>
    <col min="7" max="7" width="8.85546875" customWidth="1"/>
    <col min="8" max="8" width="9.42578125" customWidth="1"/>
    <col min="9" max="10" width="8.85546875" customWidth="1"/>
  </cols>
  <sheetData>
    <row r="1" spans="1:30" ht="15" customHeight="1" x14ac:dyDescent="0.25">
      <c r="A1" s="272" t="s">
        <v>918</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row>
    <row r="2" spans="1:30" ht="15" customHeight="1" x14ac:dyDescent="0.25">
      <c r="A2" s="274" t="s">
        <v>231</v>
      </c>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row>
    <row r="3" spans="1:30" ht="87.75" customHeight="1" x14ac:dyDescent="0.25">
      <c r="A3" s="39" t="s">
        <v>129</v>
      </c>
      <c r="B3" s="39" t="s">
        <v>204</v>
      </c>
      <c r="C3" s="39" t="s">
        <v>415</v>
      </c>
      <c r="D3" s="39" t="s">
        <v>416</v>
      </c>
      <c r="E3" s="39" t="s">
        <v>417</v>
      </c>
      <c r="F3" s="39" t="s">
        <v>418</v>
      </c>
      <c r="G3" s="39" t="s">
        <v>419</v>
      </c>
      <c r="H3" s="39" t="s">
        <v>420</v>
      </c>
      <c r="I3" s="39" t="s">
        <v>421</v>
      </c>
      <c r="J3" s="39" t="s">
        <v>422</v>
      </c>
      <c r="K3" s="39" t="s">
        <v>423</v>
      </c>
      <c r="L3" s="39" t="s">
        <v>424</v>
      </c>
      <c r="M3" s="39" t="s">
        <v>425</v>
      </c>
      <c r="N3" s="39" t="s">
        <v>426</v>
      </c>
      <c r="O3" s="39" t="s">
        <v>427</v>
      </c>
      <c r="P3" s="39" t="s">
        <v>428</v>
      </c>
      <c r="Q3" s="39" t="s">
        <v>429</v>
      </c>
      <c r="R3" s="39" t="s">
        <v>430</v>
      </c>
      <c r="S3" s="39" t="s">
        <v>431</v>
      </c>
      <c r="T3" s="39" t="s">
        <v>432</v>
      </c>
      <c r="U3" s="39" t="s">
        <v>433</v>
      </c>
      <c r="V3" s="39" t="s">
        <v>434</v>
      </c>
      <c r="W3" s="39" t="s">
        <v>435</v>
      </c>
      <c r="X3" s="39" t="s">
        <v>436</v>
      </c>
      <c r="Y3" s="39" t="s">
        <v>437</v>
      </c>
      <c r="Z3" s="39" t="s">
        <v>438</v>
      </c>
      <c r="AA3" s="39" t="s">
        <v>439</v>
      </c>
      <c r="AB3" s="39" t="s">
        <v>440</v>
      </c>
      <c r="AC3" s="39" t="s">
        <v>441</v>
      </c>
      <c r="AD3" s="39" t="s">
        <v>442</v>
      </c>
    </row>
    <row r="4" spans="1:30" ht="25.5" customHeight="1" x14ac:dyDescent="0.25">
      <c r="A4" s="40">
        <v>1</v>
      </c>
      <c r="B4" s="43" t="s">
        <v>215</v>
      </c>
      <c r="C4" s="40">
        <v>0</v>
      </c>
      <c r="D4" s="40">
        <v>0</v>
      </c>
      <c r="E4" s="40">
        <v>3</v>
      </c>
      <c r="F4" s="40">
        <v>0.95</v>
      </c>
      <c r="G4" s="40">
        <v>5</v>
      </c>
      <c r="H4" s="40">
        <v>6</v>
      </c>
      <c r="I4" s="40">
        <v>22</v>
      </c>
      <c r="J4" s="40">
        <v>32.5</v>
      </c>
      <c r="K4" s="40">
        <v>0</v>
      </c>
      <c r="L4" s="40">
        <v>0</v>
      </c>
      <c r="M4" s="40">
        <v>0</v>
      </c>
      <c r="N4" s="40">
        <v>0</v>
      </c>
      <c r="O4" s="40">
        <v>0</v>
      </c>
      <c r="P4" s="40">
        <v>0</v>
      </c>
      <c r="Q4" s="40">
        <v>2</v>
      </c>
      <c r="R4" s="40">
        <v>0.95</v>
      </c>
      <c r="S4" s="40">
        <v>0</v>
      </c>
      <c r="T4" s="40">
        <v>0</v>
      </c>
      <c r="U4" s="40">
        <v>0</v>
      </c>
      <c r="V4" s="40">
        <v>0</v>
      </c>
      <c r="W4" s="40">
        <v>0</v>
      </c>
      <c r="X4" s="40">
        <v>0</v>
      </c>
      <c r="Y4" s="40">
        <v>0</v>
      </c>
      <c r="Z4" s="40">
        <v>0</v>
      </c>
      <c r="AA4" s="40">
        <v>5</v>
      </c>
      <c r="AB4" s="40">
        <v>6</v>
      </c>
      <c r="AC4" s="40">
        <v>27</v>
      </c>
      <c r="AD4" s="40">
        <v>34.4</v>
      </c>
    </row>
    <row r="5" spans="1:30" ht="25.5" customHeight="1" x14ac:dyDescent="0.25">
      <c r="A5" s="40">
        <v>2</v>
      </c>
      <c r="B5" s="43" t="s">
        <v>63</v>
      </c>
      <c r="C5" s="40">
        <v>0</v>
      </c>
      <c r="D5" s="40">
        <v>0</v>
      </c>
      <c r="E5" s="40">
        <v>89</v>
      </c>
      <c r="F5" s="40">
        <v>1409.47</v>
      </c>
      <c r="G5" s="40">
        <v>0</v>
      </c>
      <c r="H5" s="40">
        <v>0</v>
      </c>
      <c r="I5" s="40">
        <v>512</v>
      </c>
      <c r="J5" s="40">
        <v>1080.55</v>
      </c>
      <c r="K5" s="40">
        <v>0</v>
      </c>
      <c r="L5" s="40">
        <v>0</v>
      </c>
      <c r="M5" s="40">
        <v>11</v>
      </c>
      <c r="N5" s="40">
        <v>8.7200000000000006</v>
      </c>
      <c r="O5" s="40">
        <v>0</v>
      </c>
      <c r="P5" s="40">
        <v>0</v>
      </c>
      <c r="Q5" s="40">
        <v>1</v>
      </c>
      <c r="R5" s="40">
        <v>0</v>
      </c>
      <c r="S5" s="40">
        <v>0</v>
      </c>
      <c r="T5" s="40">
        <v>0</v>
      </c>
      <c r="U5" s="40">
        <v>0</v>
      </c>
      <c r="V5" s="40">
        <v>0</v>
      </c>
      <c r="W5" s="40">
        <v>0</v>
      </c>
      <c r="X5" s="40">
        <v>0</v>
      </c>
      <c r="Y5" s="40">
        <v>0</v>
      </c>
      <c r="Z5" s="40">
        <v>0</v>
      </c>
      <c r="AA5" s="40">
        <v>0</v>
      </c>
      <c r="AB5" s="40">
        <v>0</v>
      </c>
      <c r="AC5" s="40">
        <v>613</v>
      </c>
      <c r="AD5" s="40">
        <v>2498.7399999999998</v>
      </c>
    </row>
    <row r="6" spans="1:30" ht="25.5" customHeight="1" x14ac:dyDescent="0.25">
      <c r="A6" s="40">
        <v>3</v>
      </c>
      <c r="B6" s="43" t="s">
        <v>65</v>
      </c>
      <c r="C6" s="40">
        <v>0</v>
      </c>
      <c r="D6" s="40">
        <v>0</v>
      </c>
      <c r="E6" s="40">
        <v>1</v>
      </c>
      <c r="F6" s="40">
        <v>0.5</v>
      </c>
      <c r="G6" s="40">
        <v>0</v>
      </c>
      <c r="H6" s="40">
        <v>0</v>
      </c>
      <c r="I6" s="40">
        <v>14</v>
      </c>
      <c r="J6" s="40">
        <v>29.84</v>
      </c>
      <c r="K6" s="40">
        <v>0</v>
      </c>
      <c r="L6" s="40">
        <v>0</v>
      </c>
      <c r="M6" s="40">
        <v>0</v>
      </c>
      <c r="N6" s="40">
        <v>0</v>
      </c>
      <c r="O6" s="40">
        <v>0</v>
      </c>
      <c r="P6" s="40">
        <v>0</v>
      </c>
      <c r="Q6" s="40">
        <v>0</v>
      </c>
      <c r="R6" s="40">
        <v>0</v>
      </c>
      <c r="S6" s="40">
        <v>0</v>
      </c>
      <c r="T6" s="40">
        <v>0</v>
      </c>
      <c r="U6" s="40">
        <v>0</v>
      </c>
      <c r="V6" s="40">
        <v>0</v>
      </c>
      <c r="W6" s="40">
        <v>0</v>
      </c>
      <c r="X6" s="40">
        <v>0</v>
      </c>
      <c r="Y6" s="40">
        <v>0</v>
      </c>
      <c r="Z6" s="40">
        <v>0</v>
      </c>
      <c r="AA6" s="40">
        <v>0</v>
      </c>
      <c r="AB6" s="40">
        <v>0</v>
      </c>
      <c r="AC6" s="40">
        <v>15</v>
      </c>
      <c r="AD6" s="40">
        <v>30.34</v>
      </c>
    </row>
    <row r="7" spans="1:30" ht="25.5" customHeight="1" x14ac:dyDescent="0.25">
      <c r="A7" s="40">
        <v>4</v>
      </c>
      <c r="B7" s="43" t="s">
        <v>217</v>
      </c>
      <c r="C7" s="40">
        <v>0</v>
      </c>
      <c r="D7" s="40">
        <v>0</v>
      </c>
      <c r="E7" s="40">
        <v>0</v>
      </c>
      <c r="F7" s="40">
        <v>0</v>
      </c>
      <c r="G7" s="40">
        <v>0</v>
      </c>
      <c r="H7" s="40">
        <v>0</v>
      </c>
      <c r="I7" s="40">
        <v>0</v>
      </c>
      <c r="J7" s="40">
        <v>0</v>
      </c>
      <c r="K7" s="40">
        <v>0</v>
      </c>
      <c r="L7" s="40">
        <v>0</v>
      </c>
      <c r="M7" s="40">
        <v>0</v>
      </c>
      <c r="N7" s="40">
        <v>0</v>
      </c>
      <c r="O7" s="40">
        <v>0</v>
      </c>
      <c r="P7" s="40">
        <v>0</v>
      </c>
      <c r="Q7" s="40">
        <v>0</v>
      </c>
      <c r="R7" s="40">
        <v>0</v>
      </c>
      <c r="S7" s="40">
        <v>0</v>
      </c>
      <c r="T7" s="40">
        <v>0</v>
      </c>
      <c r="U7" s="40">
        <v>0</v>
      </c>
      <c r="V7" s="40">
        <v>0</v>
      </c>
      <c r="W7" s="40">
        <v>0</v>
      </c>
      <c r="X7" s="40">
        <v>0</v>
      </c>
      <c r="Y7" s="40">
        <v>0</v>
      </c>
      <c r="Z7" s="40">
        <v>0</v>
      </c>
      <c r="AA7" s="40">
        <v>0</v>
      </c>
      <c r="AB7" s="40">
        <v>0</v>
      </c>
      <c r="AC7" s="40">
        <v>0</v>
      </c>
      <c r="AD7" s="40">
        <v>0</v>
      </c>
    </row>
    <row r="8" spans="1:30" ht="25.5" customHeight="1" x14ac:dyDescent="0.25">
      <c r="A8" s="40">
        <v>5</v>
      </c>
      <c r="B8" s="43" t="s">
        <v>69</v>
      </c>
      <c r="C8" s="40">
        <v>23</v>
      </c>
      <c r="D8" s="40">
        <v>25</v>
      </c>
      <c r="E8" s="40">
        <v>121</v>
      </c>
      <c r="F8" s="40">
        <v>237</v>
      </c>
      <c r="G8" s="40">
        <v>24</v>
      </c>
      <c r="H8" s="40">
        <v>28</v>
      </c>
      <c r="I8" s="40">
        <v>198</v>
      </c>
      <c r="J8" s="40">
        <v>308</v>
      </c>
      <c r="K8" s="40">
        <v>5</v>
      </c>
      <c r="L8" s="40">
        <v>9</v>
      </c>
      <c r="M8" s="40">
        <v>113</v>
      </c>
      <c r="N8" s="40">
        <v>195</v>
      </c>
      <c r="O8" s="40">
        <v>0</v>
      </c>
      <c r="P8" s="40">
        <v>0</v>
      </c>
      <c r="Q8" s="40">
        <v>0</v>
      </c>
      <c r="R8" s="40">
        <v>0</v>
      </c>
      <c r="S8" s="40">
        <v>0</v>
      </c>
      <c r="T8" s="40">
        <v>0</v>
      </c>
      <c r="U8" s="40">
        <v>0</v>
      </c>
      <c r="V8" s="40">
        <v>0</v>
      </c>
      <c r="W8" s="40">
        <v>0</v>
      </c>
      <c r="X8" s="40">
        <v>0</v>
      </c>
      <c r="Y8" s="40">
        <v>0</v>
      </c>
      <c r="Z8" s="40">
        <v>0</v>
      </c>
      <c r="AA8" s="40">
        <v>52</v>
      </c>
      <c r="AB8" s="40">
        <v>62</v>
      </c>
      <c r="AC8" s="40">
        <v>432</v>
      </c>
      <c r="AD8" s="40">
        <v>740</v>
      </c>
    </row>
    <row r="9" spans="1:30" ht="25.5" customHeight="1" x14ac:dyDescent="0.25">
      <c r="A9" s="40">
        <v>6</v>
      </c>
      <c r="B9" s="43" t="s">
        <v>73</v>
      </c>
      <c r="C9" s="40">
        <v>0</v>
      </c>
      <c r="D9" s="40">
        <v>0</v>
      </c>
      <c r="E9" s="40">
        <v>2</v>
      </c>
      <c r="F9" s="40">
        <v>10.16</v>
      </c>
      <c r="G9" s="40">
        <v>0</v>
      </c>
      <c r="H9" s="40">
        <v>0</v>
      </c>
      <c r="I9" s="40">
        <v>5</v>
      </c>
      <c r="J9" s="40">
        <v>11.46</v>
      </c>
      <c r="K9" s="40">
        <v>0</v>
      </c>
      <c r="L9" s="40">
        <v>0</v>
      </c>
      <c r="M9" s="40">
        <v>0</v>
      </c>
      <c r="N9" s="40">
        <v>0</v>
      </c>
      <c r="O9" s="40">
        <v>0</v>
      </c>
      <c r="P9" s="40">
        <v>0</v>
      </c>
      <c r="Q9" s="40">
        <v>0</v>
      </c>
      <c r="R9" s="40">
        <v>0</v>
      </c>
      <c r="S9" s="40">
        <v>0</v>
      </c>
      <c r="T9" s="40">
        <v>0</v>
      </c>
      <c r="U9" s="40">
        <v>0</v>
      </c>
      <c r="V9" s="40">
        <v>0</v>
      </c>
      <c r="W9" s="40">
        <v>0</v>
      </c>
      <c r="X9" s="40">
        <v>0</v>
      </c>
      <c r="Y9" s="40">
        <v>0</v>
      </c>
      <c r="Z9" s="40">
        <v>0</v>
      </c>
      <c r="AA9" s="40">
        <v>0</v>
      </c>
      <c r="AB9" s="40">
        <v>0</v>
      </c>
      <c r="AC9" s="40">
        <v>7</v>
      </c>
      <c r="AD9" s="40">
        <v>21.62</v>
      </c>
    </row>
    <row r="10" spans="1:30" ht="25.5" customHeight="1" x14ac:dyDescent="0.25">
      <c r="A10" s="40">
        <v>7</v>
      </c>
      <c r="B10" s="43" t="s">
        <v>77</v>
      </c>
      <c r="C10" s="40">
        <v>0</v>
      </c>
      <c r="D10" s="40">
        <v>0</v>
      </c>
      <c r="E10" s="40">
        <v>0</v>
      </c>
      <c r="F10" s="40">
        <v>0</v>
      </c>
      <c r="G10" s="40">
        <v>0</v>
      </c>
      <c r="H10" s="40">
        <v>0</v>
      </c>
      <c r="I10" s="40">
        <v>0</v>
      </c>
      <c r="J10" s="40">
        <v>0</v>
      </c>
      <c r="K10" s="40">
        <v>0</v>
      </c>
      <c r="L10" s="40">
        <v>0</v>
      </c>
      <c r="M10" s="40">
        <v>0</v>
      </c>
      <c r="N10" s="40">
        <v>0</v>
      </c>
      <c r="O10" s="40">
        <v>0</v>
      </c>
      <c r="P10" s="40">
        <v>0</v>
      </c>
      <c r="Q10" s="40">
        <v>0</v>
      </c>
      <c r="R10" s="40">
        <v>0</v>
      </c>
      <c r="S10" s="40">
        <v>0</v>
      </c>
      <c r="T10" s="40">
        <v>0</v>
      </c>
      <c r="U10" s="40">
        <v>0</v>
      </c>
      <c r="V10" s="40">
        <v>0</v>
      </c>
      <c r="W10" s="40">
        <v>0</v>
      </c>
      <c r="X10" s="40">
        <v>0</v>
      </c>
      <c r="Y10" s="40">
        <v>0</v>
      </c>
      <c r="Z10" s="40">
        <v>0</v>
      </c>
      <c r="AA10" s="40">
        <v>0</v>
      </c>
      <c r="AB10" s="40">
        <v>0</v>
      </c>
      <c r="AC10" s="40">
        <v>0</v>
      </c>
      <c r="AD10" s="40">
        <v>0</v>
      </c>
    </row>
    <row r="11" spans="1:30" ht="25.5" customHeight="1" x14ac:dyDescent="0.25">
      <c r="A11" s="40">
        <v>8</v>
      </c>
      <c r="B11" s="43" t="s">
        <v>81</v>
      </c>
      <c r="C11" s="40">
        <v>10</v>
      </c>
      <c r="D11" s="40">
        <v>58.02</v>
      </c>
      <c r="E11" s="40">
        <v>10</v>
      </c>
      <c r="F11" s="40">
        <v>58.02</v>
      </c>
      <c r="G11" s="40">
        <v>29</v>
      </c>
      <c r="H11" s="40">
        <v>72.39</v>
      </c>
      <c r="I11" s="40">
        <v>29</v>
      </c>
      <c r="J11" s="40">
        <v>72.39</v>
      </c>
      <c r="K11" s="40">
        <v>1</v>
      </c>
      <c r="L11" s="40">
        <v>0.5</v>
      </c>
      <c r="M11" s="40">
        <v>1</v>
      </c>
      <c r="N11" s="40">
        <v>0.5</v>
      </c>
      <c r="O11" s="40">
        <v>1</v>
      </c>
      <c r="P11" s="40">
        <v>0.49</v>
      </c>
      <c r="Q11" s="40">
        <v>1</v>
      </c>
      <c r="R11" s="40">
        <v>0.49</v>
      </c>
      <c r="S11" s="40">
        <v>0</v>
      </c>
      <c r="T11" s="40">
        <v>0</v>
      </c>
      <c r="U11" s="40">
        <v>0</v>
      </c>
      <c r="V11" s="40">
        <v>0</v>
      </c>
      <c r="W11" s="40">
        <v>0</v>
      </c>
      <c r="X11" s="40">
        <v>0</v>
      </c>
      <c r="Y11" s="40">
        <v>0</v>
      </c>
      <c r="Z11" s="40">
        <v>0</v>
      </c>
      <c r="AA11" s="40">
        <v>41</v>
      </c>
      <c r="AB11" s="40">
        <v>131.4</v>
      </c>
      <c r="AC11" s="40">
        <v>41</v>
      </c>
      <c r="AD11" s="40">
        <v>131.4</v>
      </c>
    </row>
    <row r="12" spans="1:30" ht="25.5" customHeight="1" x14ac:dyDescent="0.25">
      <c r="A12" s="40">
        <v>9</v>
      </c>
      <c r="B12" s="43" t="s">
        <v>83</v>
      </c>
      <c r="C12" s="40">
        <v>17</v>
      </c>
      <c r="D12" s="40">
        <v>23.2</v>
      </c>
      <c r="E12" s="40">
        <v>0</v>
      </c>
      <c r="F12" s="40">
        <v>0</v>
      </c>
      <c r="G12" s="40">
        <v>626</v>
      </c>
      <c r="H12" s="40">
        <v>22946.1</v>
      </c>
      <c r="I12" s="40">
        <v>0</v>
      </c>
      <c r="J12" s="40">
        <v>0</v>
      </c>
      <c r="K12" s="40">
        <v>5</v>
      </c>
      <c r="L12" s="40">
        <v>16.399999999999999</v>
      </c>
      <c r="M12" s="40">
        <v>0</v>
      </c>
      <c r="N12" s="40">
        <v>0</v>
      </c>
      <c r="O12" s="40">
        <v>2</v>
      </c>
      <c r="P12" s="40">
        <v>4.5</v>
      </c>
      <c r="Q12" s="40">
        <v>0</v>
      </c>
      <c r="R12" s="40">
        <v>0</v>
      </c>
      <c r="S12" s="40">
        <v>0</v>
      </c>
      <c r="T12" s="40">
        <v>0</v>
      </c>
      <c r="U12" s="40">
        <v>0</v>
      </c>
      <c r="V12" s="40">
        <v>0</v>
      </c>
      <c r="W12" s="40">
        <v>4</v>
      </c>
      <c r="X12" s="40">
        <v>22.5</v>
      </c>
      <c r="Y12" s="40">
        <v>0</v>
      </c>
      <c r="Z12" s="40">
        <v>0</v>
      </c>
      <c r="AA12" s="40">
        <v>672.5</v>
      </c>
      <c r="AB12" s="40">
        <v>23012.7</v>
      </c>
      <c r="AC12" s="40">
        <v>0</v>
      </c>
      <c r="AD12" s="40">
        <v>0</v>
      </c>
    </row>
    <row r="13" spans="1:30" ht="25.5" customHeight="1" x14ac:dyDescent="0.25">
      <c r="A13" s="40">
        <v>10</v>
      </c>
      <c r="B13" s="43" t="s">
        <v>216</v>
      </c>
      <c r="C13" s="40">
        <v>2</v>
      </c>
      <c r="D13" s="40">
        <v>4.4800000000000004</v>
      </c>
      <c r="E13" s="40">
        <v>5</v>
      </c>
      <c r="F13" s="40">
        <v>7.86</v>
      </c>
      <c r="G13" s="40">
        <v>25</v>
      </c>
      <c r="H13" s="40">
        <v>34.07</v>
      </c>
      <c r="I13" s="40">
        <v>36</v>
      </c>
      <c r="J13" s="40">
        <v>77.989999999999995</v>
      </c>
      <c r="K13" s="40">
        <v>2</v>
      </c>
      <c r="L13" s="40">
        <v>1.56</v>
      </c>
      <c r="M13" s="40">
        <v>2</v>
      </c>
      <c r="N13" s="40">
        <v>1.56</v>
      </c>
      <c r="O13" s="40">
        <v>0</v>
      </c>
      <c r="P13" s="40">
        <v>0</v>
      </c>
      <c r="Q13" s="40">
        <v>0</v>
      </c>
      <c r="R13" s="40">
        <v>0</v>
      </c>
      <c r="S13" s="40">
        <v>0</v>
      </c>
      <c r="T13" s="40">
        <v>0</v>
      </c>
      <c r="U13" s="40">
        <v>0</v>
      </c>
      <c r="V13" s="40">
        <v>0</v>
      </c>
      <c r="W13" s="40">
        <v>0</v>
      </c>
      <c r="X13" s="40">
        <v>0</v>
      </c>
      <c r="Y13" s="40">
        <v>0</v>
      </c>
      <c r="Z13" s="40">
        <v>0</v>
      </c>
      <c r="AA13" s="40">
        <v>29</v>
      </c>
      <c r="AB13" s="40">
        <v>40.11</v>
      </c>
      <c r="AC13" s="40">
        <v>43</v>
      </c>
      <c r="AD13" s="40">
        <v>87.41</v>
      </c>
    </row>
    <row r="14" spans="1:30" ht="25.5" customHeight="1" x14ac:dyDescent="0.25">
      <c r="A14" s="40">
        <v>11</v>
      </c>
      <c r="B14" s="43" t="s">
        <v>87</v>
      </c>
      <c r="C14" s="40">
        <v>496</v>
      </c>
      <c r="D14" s="40">
        <v>2598.12</v>
      </c>
      <c r="E14" s="40">
        <v>2087</v>
      </c>
      <c r="F14" s="40">
        <v>19032.41</v>
      </c>
      <c r="G14" s="40">
        <v>8792</v>
      </c>
      <c r="H14" s="40">
        <v>45981.06</v>
      </c>
      <c r="I14" s="40">
        <v>68028</v>
      </c>
      <c r="J14" s="40">
        <v>171569.43</v>
      </c>
      <c r="K14" s="40">
        <v>258</v>
      </c>
      <c r="L14" s="40">
        <v>2042.31</v>
      </c>
      <c r="M14" s="40">
        <v>5678</v>
      </c>
      <c r="N14" s="40">
        <v>14415.56</v>
      </c>
      <c r="O14" s="40">
        <v>91</v>
      </c>
      <c r="P14" s="40">
        <v>592.97</v>
      </c>
      <c r="Q14" s="40">
        <v>1456</v>
      </c>
      <c r="R14" s="40">
        <v>3698.13</v>
      </c>
      <c r="S14" s="40">
        <v>0</v>
      </c>
      <c r="T14" s="40">
        <v>0</v>
      </c>
      <c r="U14" s="40">
        <v>0</v>
      </c>
      <c r="V14" s="40">
        <v>0</v>
      </c>
      <c r="W14" s="40">
        <v>11</v>
      </c>
      <c r="X14" s="40">
        <v>29.51</v>
      </c>
      <c r="Y14" s="40">
        <v>29</v>
      </c>
      <c r="Z14" s="40">
        <v>141.27000000000001</v>
      </c>
      <c r="AA14" s="40">
        <v>9666.51</v>
      </c>
      <c r="AB14" s="40">
        <v>51243.97</v>
      </c>
      <c r="AC14" s="40">
        <v>77278</v>
      </c>
      <c r="AD14" s="40">
        <v>208856.8</v>
      </c>
    </row>
    <row r="15" spans="1:30" ht="25.5" customHeight="1" x14ac:dyDescent="0.25">
      <c r="A15" s="40">
        <v>12</v>
      </c>
      <c r="B15" s="43" t="s">
        <v>89</v>
      </c>
      <c r="C15" s="40">
        <v>2</v>
      </c>
      <c r="D15" s="40">
        <v>1.5</v>
      </c>
      <c r="E15" s="40">
        <v>27</v>
      </c>
      <c r="F15" s="40">
        <v>35.409999999999997</v>
      </c>
      <c r="G15" s="40">
        <v>48</v>
      </c>
      <c r="H15" s="40">
        <v>130.76</v>
      </c>
      <c r="I15" s="40">
        <v>599</v>
      </c>
      <c r="J15" s="40">
        <v>1109.4000000000001</v>
      </c>
      <c r="K15" s="40">
        <v>0</v>
      </c>
      <c r="L15" s="40">
        <v>0</v>
      </c>
      <c r="M15" s="40">
        <v>0</v>
      </c>
      <c r="N15" s="40">
        <v>0</v>
      </c>
      <c r="O15" s="40">
        <v>0</v>
      </c>
      <c r="P15" s="40">
        <v>0</v>
      </c>
      <c r="Q15" s="40">
        <v>0</v>
      </c>
      <c r="R15" s="40">
        <v>0</v>
      </c>
      <c r="S15" s="40">
        <v>0</v>
      </c>
      <c r="T15" s="40">
        <v>0</v>
      </c>
      <c r="U15" s="40">
        <v>0</v>
      </c>
      <c r="V15" s="40">
        <v>0</v>
      </c>
      <c r="W15" s="40">
        <v>0</v>
      </c>
      <c r="X15" s="40">
        <v>0</v>
      </c>
      <c r="Y15" s="40">
        <v>0</v>
      </c>
      <c r="Z15" s="40">
        <v>0</v>
      </c>
      <c r="AA15" s="40">
        <v>50</v>
      </c>
      <c r="AB15" s="40">
        <v>132.26</v>
      </c>
      <c r="AC15" s="40">
        <v>626</v>
      </c>
      <c r="AD15" s="40">
        <v>1144.81</v>
      </c>
    </row>
    <row r="16" spans="1:30" ht="25.5" customHeight="1" x14ac:dyDescent="0.25">
      <c r="A16" s="40">
        <v>13</v>
      </c>
      <c r="B16" s="43" t="s">
        <v>91</v>
      </c>
      <c r="C16" s="40">
        <v>136</v>
      </c>
      <c r="D16" s="40">
        <v>358</v>
      </c>
      <c r="E16" s="40">
        <v>3063</v>
      </c>
      <c r="F16" s="40">
        <v>8419</v>
      </c>
      <c r="G16" s="40">
        <v>99</v>
      </c>
      <c r="H16" s="40">
        <v>277</v>
      </c>
      <c r="I16" s="40">
        <v>1825</v>
      </c>
      <c r="J16" s="40">
        <v>4872</v>
      </c>
      <c r="K16" s="40">
        <v>14</v>
      </c>
      <c r="L16" s="40">
        <v>16</v>
      </c>
      <c r="M16" s="40">
        <v>251</v>
      </c>
      <c r="N16" s="40">
        <v>650</v>
      </c>
      <c r="O16" s="40">
        <v>2</v>
      </c>
      <c r="P16" s="40">
        <v>2</v>
      </c>
      <c r="Q16" s="40">
        <v>14</v>
      </c>
      <c r="R16" s="40">
        <v>16</v>
      </c>
      <c r="S16" s="40">
        <v>0</v>
      </c>
      <c r="T16" s="40">
        <v>0</v>
      </c>
      <c r="U16" s="40">
        <v>0</v>
      </c>
      <c r="V16" s="40">
        <v>0</v>
      </c>
      <c r="W16" s="40">
        <v>1</v>
      </c>
      <c r="X16" s="40">
        <v>3</v>
      </c>
      <c r="Y16" s="40">
        <v>9</v>
      </c>
      <c r="Z16" s="40">
        <v>14</v>
      </c>
      <c r="AA16" s="40">
        <v>254</v>
      </c>
      <c r="AB16" s="40">
        <v>656</v>
      </c>
      <c r="AC16" s="40">
        <v>5162</v>
      </c>
      <c r="AD16" s="40">
        <v>13971</v>
      </c>
    </row>
    <row r="17" spans="1:30" ht="25.5" customHeight="1" x14ac:dyDescent="0.25">
      <c r="A17" s="40">
        <v>14</v>
      </c>
      <c r="B17" s="43" t="s">
        <v>93</v>
      </c>
      <c r="C17" s="40">
        <v>11</v>
      </c>
      <c r="D17" s="40">
        <v>22.26</v>
      </c>
      <c r="E17" s="40">
        <v>27</v>
      </c>
      <c r="F17" s="40">
        <v>45.07</v>
      </c>
      <c r="G17" s="40">
        <v>7</v>
      </c>
      <c r="H17" s="40">
        <v>53.5</v>
      </c>
      <c r="I17" s="40">
        <v>0</v>
      </c>
      <c r="J17" s="40">
        <v>77.31</v>
      </c>
      <c r="K17" s="40">
        <v>1</v>
      </c>
      <c r="L17" s="40">
        <v>5</v>
      </c>
      <c r="M17" s="40">
        <v>13</v>
      </c>
      <c r="N17" s="40">
        <v>30.47</v>
      </c>
      <c r="O17" s="40">
        <v>0</v>
      </c>
      <c r="P17" s="40">
        <v>0</v>
      </c>
      <c r="Q17" s="40">
        <v>1</v>
      </c>
      <c r="R17" s="40">
        <v>0.08</v>
      </c>
      <c r="S17" s="40">
        <v>0</v>
      </c>
      <c r="T17" s="40">
        <v>0</v>
      </c>
      <c r="U17" s="40">
        <v>0</v>
      </c>
      <c r="V17" s="40">
        <v>0</v>
      </c>
      <c r="W17" s="40">
        <v>0</v>
      </c>
      <c r="X17" s="40">
        <v>0</v>
      </c>
      <c r="Y17" s="40">
        <v>0</v>
      </c>
      <c r="Z17" s="40">
        <v>0</v>
      </c>
      <c r="AA17" s="40">
        <v>19</v>
      </c>
      <c r="AB17" s="40">
        <v>80.760000000000005</v>
      </c>
      <c r="AC17" s="40">
        <v>41</v>
      </c>
      <c r="AD17" s="40">
        <v>152.93</v>
      </c>
    </row>
    <row r="18" spans="1:30" ht="25.5" customHeight="1" x14ac:dyDescent="0.25">
      <c r="A18" s="40">
        <v>15</v>
      </c>
      <c r="B18" s="43" t="s">
        <v>95</v>
      </c>
      <c r="C18" s="40">
        <v>0</v>
      </c>
      <c r="D18" s="40">
        <v>0</v>
      </c>
      <c r="E18" s="40">
        <v>1</v>
      </c>
      <c r="F18" s="40">
        <v>13.56</v>
      </c>
      <c r="G18" s="40">
        <v>109</v>
      </c>
      <c r="H18" s="40">
        <v>182.37</v>
      </c>
      <c r="I18" s="40">
        <v>825</v>
      </c>
      <c r="J18" s="40">
        <v>2298.37</v>
      </c>
      <c r="K18" s="40">
        <v>0</v>
      </c>
      <c r="L18" s="40">
        <v>0</v>
      </c>
      <c r="M18" s="40">
        <v>0</v>
      </c>
      <c r="N18" s="40">
        <v>0</v>
      </c>
      <c r="O18" s="40">
        <v>0</v>
      </c>
      <c r="P18" s="40">
        <v>0</v>
      </c>
      <c r="Q18" s="40">
        <v>3</v>
      </c>
      <c r="R18" s="40">
        <v>0.88</v>
      </c>
      <c r="S18" s="40">
        <v>0</v>
      </c>
      <c r="T18" s="40">
        <v>0</v>
      </c>
      <c r="U18" s="40">
        <v>0</v>
      </c>
      <c r="V18" s="40">
        <v>0</v>
      </c>
      <c r="W18" s="40">
        <v>0</v>
      </c>
      <c r="X18" s="40">
        <v>0</v>
      </c>
      <c r="Y18" s="40">
        <v>0</v>
      </c>
      <c r="Z18" s="40">
        <v>0</v>
      </c>
      <c r="AA18" s="40">
        <v>109</v>
      </c>
      <c r="AB18" s="40">
        <v>182.37</v>
      </c>
      <c r="AC18" s="40">
        <v>829</v>
      </c>
      <c r="AD18" s="40">
        <v>2312.81</v>
      </c>
    </row>
    <row r="19" spans="1:30" ht="25.5" customHeight="1" x14ac:dyDescent="0.25">
      <c r="A19" s="41" t="s">
        <v>218</v>
      </c>
      <c r="B19" s="44" t="s">
        <v>188</v>
      </c>
      <c r="C19" s="41">
        <v>697</v>
      </c>
      <c r="D19" s="41">
        <v>3090.58</v>
      </c>
      <c r="E19" s="41">
        <v>5436</v>
      </c>
      <c r="F19" s="41">
        <v>29269.41</v>
      </c>
      <c r="G19" s="41">
        <v>9764</v>
      </c>
      <c r="H19" s="41">
        <v>69711.25</v>
      </c>
      <c r="I19" s="41">
        <v>72093</v>
      </c>
      <c r="J19" s="41">
        <v>181539.24</v>
      </c>
      <c r="K19" s="41">
        <v>286</v>
      </c>
      <c r="L19" s="41">
        <v>2090.77</v>
      </c>
      <c r="M19" s="41">
        <v>6069</v>
      </c>
      <c r="N19" s="41">
        <v>15301.81</v>
      </c>
      <c r="O19" s="41">
        <v>96</v>
      </c>
      <c r="P19" s="41">
        <v>599.96</v>
      </c>
      <c r="Q19" s="41">
        <v>1478</v>
      </c>
      <c r="R19" s="41">
        <v>3716.53</v>
      </c>
      <c r="S19" s="41">
        <v>0</v>
      </c>
      <c r="T19" s="41">
        <v>0</v>
      </c>
      <c r="U19" s="41">
        <v>0</v>
      </c>
      <c r="V19" s="41">
        <v>0</v>
      </c>
      <c r="W19" s="41">
        <v>16</v>
      </c>
      <c r="X19" s="41">
        <v>55.01</v>
      </c>
      <c r="Y19" s="41">
        <v>38</v>
      </c>
      <c r="Z19" s="41">
        <v>155.27000000000001</v>
      </c>
      <c r="AA19" s="41">
        <v>10898.01</v>
      </c>
      <c r="AB19" s="41">
        <v>75547.570000000007</v>
      </c>
      <c r="AC19" s="41">
        <v>85114</v>
      </c>
      <c r="AD19" s="41">
        <v>229982.26</v>
      </c>
    </row>
    <row r="20" spans="1:30" ht="25.5" customHeight="1" x14ac:dyDescent="0.25">
      <c r="A20" s="40">
        <v>1</v>
      </c>
      <c r="B20" s="43" t="s">
        <v>99</v>
      </c>
      <c r="C20" s="40">
        <v>1</v>
      </c>
      <c r="D20" s="40">
        <v>0.02</v>
      </c>
      <c r="E20" s="40">
        <v>1</v>
      </c>
      <c r="F20" s="40">
        <v>0.5</v>
      </c>
      <c r="G20" s="40">
        <v>0</v>
      </c>
      <c r="H20" s="40">
        <v>0</v>
      </c>
      <c r="I20" s="40">
        <v>0</v>
      </c>
      <c r="J20" s="40">
        <v>0</v>
      </c>
      <c r="K20" s="40">
        <v>0</v>
      </c>
      <c r="L20" s="40">
        <v>0</v>
      </c>
      <c r="M20" s="40">
        <v>0</v>
      </c>
      <c r="N20" s="40">
        <v>0</v>
      </c>
      <c r="O20" s="40">
        <v>0</v>
      </c>
      <c r="P20" s="40">
        <v>0</v>
      </c>
      <c r="Q20" s="40">
        <v>0</v>
      </c>
      <c r="R20" s="40">
        <v>0</v>
      </c>
      <c r="S20" s="40">
        <v>0</v>
      </c>
      <c r="T20" s="40">
        <v>0</v>
      </c>
      <c r="U20" s="40">
        <v>0</v>
      </c>
      <c r="V20" s="40">
        <v>0</v>
      </c>
      <c r="W20" s="40">
        <v>0</v>
      </c>
      <c r="X20" s="40">
        <v>0</v>
      </c>
      <c r="Y20" s="40">
        <v>0</v>
      </c>
      <c r="Z20" s="40">
        <v>0</v>
      </c>
      <c r="AA20" s="40">
        <v>1</v>
      </c>
      <c r="AB20" s="40">
        <v>0.02</v>
      </c>
      <c r="AC20" s="40">
        <v>1</v>
      </c>
      <c r="AD20" s="40">
        <v>0.5</v>
      </c>
    </row>
    <row r="21" spans="1:30" ht="25.5" customHeight="1" x14ac:dyDescent="0.25">
      <c r="A21" s="40">
        <v>2</v>
      </c>
      <c r="B21" s="43" t="s">
        <v>219</v>
      </c>
      <c r="C21" s="40">
        <v>0</v>
      </c>
      <c r="D21" s="40">
        <v>0</v>
      </c>
      <c r="E21" s="40">
        <v>291</v>
      </c>
      <c r="F21" s="40">
        <v>104.97</v>
      </c>
      <c r="G21" s="40">
        <v>1869</v>
      </c>
      <c r="H21" s="40">
        <v>1170.5999999999999</v>
      </c>
      <c r="I21" s="40">
        <v>9537</v>
      </c>
      <c r="J21" s="40">
        <v>3029.45</v>
      </c>
      <c r="K21" s="40">
        <v>4</v>
      </c>
      <c r="L21" s="40">
        <v>1.45</v>
      </c>
      <c r="M21" s="40">
        <v>17</v>
      </c>
      <c r="N21" s="40">
        <v>3.24</v>
      </c>
      <c r="O21" s="40">
        <v>12</v>
      </c>
      <c r="P21" s="40">
        <v>10.3</v>
      </c>
      <c r="Q21" s="40">
        <v>48</v>
      </c>
      <c r="R21" s="40">
        <v>20.46</v>
      </c>
      <c r="S21" s="40">
        <v>0</v>
      </c>
      <c r="T21" s="40">
        <v>0</v>
      </c>
      <c r="U21" s="40">
        <v>0</v>
      </c>
      <c r="V21" s="40">
        <v>0</v>
      </c>
      <c r="W21" s="40">
        <v>3</v>
      </c>
      <c r="X21" s="40">
        <v>1.85</v>
      </c>
      <c r="Y21" s="40">
        <v>6</v>
      </c>
      <c r="Z21" s="40">
        <v>2.63</v>
      </c>
      <c r="AA21" s="40">
        <v>1886.85</v>
      </c>
      <c r="AB21" s="40">
        <v>1184.2</v>
      </c>
      <c r="AC21" s="40">
        <v>9899</v>
      </c>
      <c r="AD21" s="40">
        <v>3160.75</v>
      </c>
    </row>
    <row r="22" spans="1:30" ht="33.75" customHeight="1" x14ac:dyDescent="0.25">
      <c r="A22" s="40">
        <v>3</v>
      </c>
      <c r="B22" s="43" t="s">
        <v>101</v>
      </c>
      <c r="C22" s="40">
        <v>7</v>
      </c>
      <c r="D22" s="40">
        <v>9.6300000000000008</v>
      </c>
      <c r="E22" s="40">
        <v>3</v>
      </c>
      <c r="F22" s="40">
        <v>10.26</v>
      </c>
      <c r="G22" s="40">
        <v>31</v>
      </c>
      <c r="H22" s="40">
        <v>229.68</v>
      </c>
      <c r="I22" s="40">
        <v>54</v>
      </c>
      <c r="J22" s="40">
        <v>303.12</v>
      </c>
      <c r="K22" s="40">
        <v>0</v>
      </c>
      <c r="L22" s="40">
        <v>0</v>
      </c>
      <c r="M22" s="40">
        <v>2</v>
      </c>
      <c r="N22" s="40">
        <v>25.17</v>
      </c>
      <c r="O22" s="40">
        <v>0</v>
      </c>
      <c r="P22" s="40">
        <v>0</v>
      </c>
      <c r="Q22" s="40">
        <v>0</v>
      </c>
      <c r="R22" s="40">
        <v>0</v>
      </c>
      <c r="S22" s="40">
        <v>0</v>
      </c>
      <c r="T22" s="40">
        <v>0</v>
      </c>
      <c r="U22" s="40">
        <v>0</v>
      </c>
      <c r="V22" s="40">
        <v>0</v>
      </c>
      <c r="W22" s="40">
        <v>0</v>
      </c>
      <c r="X22" s="40">
        <v>0</v>
      </c>
      <c r="Y22" s="40">
        <v>0</v>
      </c>
      <c r="Z22" s="40">
        <v>0</v>
      </c>
      <c r="AA22" s="40">
        <v>38</v>
      </c>
      <c r="AB22" s="40">
        <v>239.31</v>
      </c>
      <c r="AC22" s="40">
        <v>59</v>
      </c>
      <c r="AD22" s="40">
        <v>338.55</v>
      </c>
    </row>
    <row r="23" spans="1:30" ht="25.5" customHeight="1" x14ac:dyDescent="0.25">
      <c r="A23" s="40">
        <v>4</v>
      </c>
      <c r="B23" s="43" t="s">
        <v>103</v>
      </c>
      <c r="C23" s="40">
        <v>33</v>
      </c>
      <c r="D23" s="40">
        <v>12.82</v>
      </c>
      <c r="E23" s="40">
        <v>59</v>
      </c>
      <c r="F23" s="40">
        <v>112.49</v>
      </c>
      <c r="G23" s="40">
        <v>0</v>
      </c>
      <c r="H23" s="40">
        <v>0</v>
      </c>
      <c r="I23" s="40">
        <v>0</v>
      </c>
      <c r="J23" s="40">
        <v>0</v>
      </c>
      <c r="K23" s="40">
        <v>4</v>
      </c>
      <c r="L23" s="40">
        <v>1.27</v>
      </c>
      <c r="M23" s="40">
        <v>4</v>
      </c>
      <c r="N23" s="40">
        <v>3.47</v>
      </c>
      <c r="O23" s="40">
        <v>0</v>
      </c>
      <c r="P23" s="40">
        <v>0</v>
      </c>
      <c r="Q23" s="40">
        <v>4</v>
      </c>
      <c r="R23" s="40">
        <v>3.38</v>
      </c>
      <c r="S23" s="40">
        <v>0</v>
      </c>
      <c r="T23" s="40">
        <v>0</v>
      </c>
      <c r="U23" s="40">
        <v>0</v>
      </c>
      <c r="V23" s="40">
        <v>0</v>
      </c>
      <c r="W23" s="40">
        <v>0</v>
      </c>
      <c r="X23" s="40">
        <v>0</v>
      </c>
      <c r="Y23" s="40">
        <v>0</v>
      </c>
      <c r="Z23" s="40">
        <v>0</v>
      </c>
      <c r="AA23" s="40">
        <v>37</v>
      </c>
      <c r="AB23" s="40">
        <v>14.09</v>
      </c>
      <c r="AC23" s="40">
        <v>67</v>
      </c>
      <c r="AD23" s="40">
        <v>119.34</v>
      </c>
    </row>
    <row r="24" spans="1:30" ht="25.5" customHeight="1" x14ac:dyDescent="0.25">
      <c r="A24" s="40">
        <v>5</v>
      </c>
      <c r="B24" s="43" t="s">
        <v>107</v>
      </c>
      <c r="C24" s="40">
        <v>0</v>
      </c>
      <c r="D24" s="40">
        <v>0</v>
      </c>
      <c r="E24" s="40">
        <v>8</v>
      </c>
      <c r="F24" s="40">
        <v>53</v>
      </c>
      <c r="G24" s="40">
        <v>27</v>
      </c>
      <c r="H24" s="40">
        <v>242.65</v>
      </c>
      <c r="I24" s="40">
        <v>293</v>
      </c>
      <c r="J24" s="40">
        <v>1289</v>
      </c>
      <c r="K24" s="40">
        <v>0</v>
      </c>
      <c r="L24" s="40">
        <v>0</v>
      </c>
      <c r="M24" s="40">
        <v>1</v>
      </c>
      <c r="N24" s="40">
        <v>0.41</v>
      </c>
      <c r="O24" s="40">
        <v>0</v>
      </c>
      <c r="P24" s="40">
        <v>0</v>
      </c>
      <c r="Q24" s="40">
        <v>0</v>
      </c>
      <c r="R24" s="40">
        <v>0</v>
      </c>
      <c r="S24" s="40">
        <v>0</v>
      </c>
      <c r="T24" s="40">
        <v>0</v>
      </c>
      <c r="U24" s="40">
        <v>0</v>
      </c>
      <c r="V24" s="40">
        <v>0</v>
      </c>
      <c r="W24" s="40">
        <v>0</v>
      </c>
      <c r="X24" s="40">
        <v>0</v>
      </c>
      <c r="Y24" s="40">
        <v>0</v>
      </c>
      <c r="Z24" s="40">
        <v>0</v>
      </c>
      <c r="AA24" s="40">
        <v>27</v>
      </c>
      <c r="AB24" s="40">
        <v>242.65</v>
      </c>
      <c r="AC24" s="40">
        <v>302</v>
      </c>
      <c r="AD24" s="40">
        <v>1342.41</v>
      </c>
    </row>
    <row r="25" spans="1:30" ht="25.5" customHeight="1" x14ac:dyDescent="0.25">
      <c r="A25" s="40">
        <v>6</v>
      </c>
      <c r="B25" s="43" t="s">
        <v>111</v>
      </c>
      <c r="C25" s="40">
        <v>0</v>
      </c>
      <c r="D25" s="40">
        <v>0</v>
      </c>
      <c r="E25" s="40">
        <v>0</v>
      </c>
      <c r="F25" s="40">
        <v>0</v>
      </c>
      <c r="G25" s="40">
        <v>0</v>
      </c>
      <c r="H25" s="40">
        <v>0</v>
      </c>
      <c r="I25" s="40">
        <v>30</v>
      </c>
      <c r="J25" s="40">
        <v>200</v>
      </c>
      <c r="K25" s="40">
        <v>0</v>
      </c>
      <c r="L25" s="40">
        <v>0</v>
      </c>
      <c r="M25" s="40">
        <v>0</v>
      </c>
      <c r="N25" s="40">
        <v>0</v>
      </c>
      <c r="O25" s="40">
        <v>0</v>
      </c>
      <c r="P25" s="40">
        <v>0</v>
      </c>
      <c r="Q25" s="40">
        <v>0</v>
      </c>
      <c r="R25" s="40">
        <v>0</v>
      </c>
      <c r="S25" s="40">
        <v>0</v>
      </c>
      <c r="T25" s="40">
        <v>0</v>
      </c>
      <c r="U25" s="40">
        <v>0</v>
      </c>
      <c r="V25" s="40">
        <v>0</v>
      </c>
      <c r="W25" s="40">
        <v>0</v>
      </c>
      <c r="X25" s="40">
        <v>0</v>
      </c>
      <c r="Y25" s="40">
        <v>0</v>
      </c>
      <c r="Z25" s="40">
        <v>0</v>
      </c>
      <c r="AA25" s="40">
        <v>0</v>
      </c>
      <c r="AB25" s="40">
        <v>0</v>
      </c>
      <c r="AC25" s="40">
        <v>30</v>
      </c>
      <c r="AD25" s="40">
        <v>200</v>
      </c>
    </row>
    <row r="26" spans="1:30" ht="25.5" customHeight="1" x14ac:dyDescent="0.25">
      <c r="A26" s="41" t="s">
        <v>220</v>
      </c>
      <c r="B26" s="44" t="s">
        <v>188</v>
      </c>
      <c r="C26" s="41">
        <v>41</v>
      </c>
      <c r="D26" s="41">
        <v>22.47</v>
      </c>
      <c r="E26" s="41">
        <v>362</v>
      </c>
      <c r="F26" s="41">
        <v>281.22000000000003</v>
      </c>
      <c r="G26" s="41">
        <v>1927</v>
      </c>
      <c r="H26" s="41">
        <v>1642.93</v>
      </c>
      <c r="I26" s="41">
        <v>9914</v>
      </c>
      <c r="J26" s="41">
        <v>4821.57</v>
      </c>
      <c r="K26" s="41">
        <v>8</v>
      </c>
      <c r="L26" s="41">
        <v>2.72</v>
      </c>
      <c r="M26" s="41">
        <v>24</v>
      </c>
      <c r="N26" s="41">
        <v>32.29</v>
      </c>
      <c r="O26" s="41">
        <v>12</v>
      </c>
      <c r="P26" s="41">
        <v>10.3</v>
      </c>
      <c r="Q26" s="41">
        <v>52</v>
      </c>
      <c r="R26" s="41">
        <v>23.84</v>
      </c>
      <c r="S26" s="41">
        <v>0</v>
      </c>
      <c r="T26" s="41">
        <v>0</v>
      </c>
      <c r="U26" s="41">
        <v>0</v>
      </c>
      <c r="V26" s="41">
        <v>0</v>
      </c>
      <c r="W26" s="41">
        <v>3</v>
      </c>
      <c r="X26" s="41">
        <v>1.85</v>
      </c>
      <c r="Y26" s="41">
        <v>6</v>
      </c>
      <c r="Z26" s="41">
        <v>2.63</v>
      </c>
      <c r="AA26" s="41">
        <v>1989.85</v>
      </c>
      <c r="AB26" s="41">
        <v>1680.27</v>
      </c>
      <c r="AC26" s="41">
        <v>10358</v>
      </c>
      <c r="AD26" s="41">
        <v>5161.55</v>
      </c>
    </row>
    <row r="27" spans="1:30" ht="25.5" customHeight="1" x14ac:dyDescent="0.25">
      <c r="A27" s="40">
        <v>1</v>
      </c>
      <c r="B27" s="43" t="s">
        <v>221</v>
      </c>
      <c r="C27" s="40">
        <v>0</v>
      </c>
      <c r="D27" s="40">
        <v>0</v>
      </c>
      <c r="E27" s="40">
        <v>0</v>
      </c>
      <c r="F27" s="40">
        <v>0</v>
      </c>
      <c r="G27" s="40">
        <v>3655</v>
      </c>
      <c r="H27" s="40">
        <v>5138.82</v>
      </c>
      <c r="I27" s="40">
        <v>43766</v>
      </c>
      <c r="J27" s="40">
        <v>62527.49</v>
      </c>
      <c r="K27" s="40">
        <v>0</v>
      </c>
      <c r="L27" s="40">
        <v>0</v>
      </c>
      <c r="M27" s="40">
        <v>0</v>
      </c>
      <c r="N27" s="40">
        <v>0</v>
      </c>
      <c r="O27" s="40">
        <v>0</v>
      </c>
      <c r="P27" s="40">
        <v>0</v>
      </c>
      <c r="Q27" s="40">
        <v>0</v>
      </c>
      <c r="R27" s="40">
        <v>0</v>
      </c>
      <c r="S27" s="40">
        <v>0</v>
      </c>
      <c r="T27" s="40">
        <v>0</v>
      </c>
      <c r="U27" s="40">
        <v>0</v>
      </c>
      <c r="V27" s="40">
        <v>0</v>
      </c>
      <c r="W27" s="40">
        <v>0</v>
      </c>
      <c r="X27" s="40">
        <v>0</v>
      </c>
      <c r="Y27" s="40">
        <v>0</v>
      </c>
      <c r="Z27" s="40">
        <v>0</v>
      </c>
      <c r="AA27" s="40">
        <v>3655</v>
      </c>
      <c r="AB27" s="40">
        <v>5138.82</v>
      </c>
      <c r="AC27" s="40">
        <v>43766</v>
      </c>
      <c r="AD27" s="40">
        <v>62527.49</v>
      </c>
    </row>
    <row r="28" spans="1:30" ht="25.5" customHeight="1" x14ac:dyDescent="0.25">
      <c r="A28" s="41" t="s">
        <v>222</v>
      </c>
      <c r="B28" s="44" t="s">
        <v>188</v>
      </c>
      <c r="C28" s="41">
        <v>0</v>
      </c>
      <c r="D28" s="41">
        <v>0</v>
      </c>
      <c r="E28" s="41">
        <v>0</v>
      </c>
      <c r="F28" s="41">
        <v>0</v>
      </c>
      <c r="G28" s="41">
        <v>3655</v>
      </c>
      <c r="H28" s="41">
        <v>5138.82</v>
      </c>
      <c r="I28" s="41">
        <v>43766</v>
      </c>
      <c r="J28" s="41">
        <v>62527.49</v>
      </c>
      <c r="K28" s="41">
        <v>0</v>
      </c>
      <c r="L28" s="41">
        <v>0</v>
      </c>
      <c r="M28" s="41">
        <v>0</v>
      </c>
      <c r="N28" s="41">
        <v>0</v>
      </c>
      <c r="O28" s="41">
        <v>0</v>
      </c>
      <c r="P28" s="41">
        <v>0</v>
      </c>
      <c r="Q28" s="41">
        <v>0</v>
      </c>
      <c r="R28" s="41">
        <v>0</v>
      </c>
      <c r="S28" s="41">
        <v>0</v>
      </c>
      <c r="T28" s="41">
        <v>0</v>
      </c>
      <c r="U28" s="41">
        <v>0</v>
      </c>
      <c r="V28" s="41">
        <v>0</v>
      </c>
      <c r="W28" s="41">
        <v>0</v>
      </c>
      <c r="X28" s="41">
        <v>0</v>
      </c>
      <c r="Y28" s="41">
        <v>0</v>
      </c>
      <c r="Z28" s="41">
        <v>0</v>
      </c>
      <c r="AA28" s="41">
        <v>3655</v>
      </c>
      <c r="AB28" s="41">
        <v>5138.82</v>
      </c>
      <c r="AC28" s="41">
        <v>43766</v>
      </c>
      <c r="AD28" s="41">
        <v>62527.49</v>
      </c>
    </row>
    <row r="29" spans="1:30" ht="25.5" customHeight="1" x14ac:dyDescent="0.25">
      <c r="A29" s="40">
        <v>1</v>
      </c>
      <c r="B29" s="43" t="s">
        <v>223</v>
      </c>
      <c r="C29" s="40">
        <v>0</v>
      </c>
      <c r="D29" s="40">
        <v>0</v>
      </c>
      <c r="E29" s="40">
        <v>0</v>
      </c>
      <c r="F29" s="40">
        <v>0</v>
      </c>
      <c r="G29" s="40">
        <v>119</v>
      </c>
      <c r="H29" s="40">
        <v>392.48</v>
      </c>
      <c r="I29" s="40">
        <v>1392</v>
      </c>
      <c r="J29" s="40">
        <v>3917.1</v>
      </c>
      <c r="K29" s="40">
        <v>0</v>
      </c>
      <c r="L29" s="40">
        <v>0</v>
      </c>
      <c r="M29" s="40">
        <v>0</v>
      </c>
      <c r="N29" s="40">
        <v>0</v>
      </c>
      <c r="O29" s="40">
        <v>0</v>
      </c>
      <c r="P29" s="40">
        <v>0</v>
      </c>
      <c r="Q29" s="40">
        <v>0</v>
      </c>
      <c r="R29" s="40">
        <v>0</v>
      </c>
      <c r="S29" s="40">
        <v>0</v>
      </c>
      <c r="T29" s="40">
        <v>0</v>
      </c>
      <c r="U29" s="40">
        <v>0</v>
      </c>
      <c r="V29" s="40">
        <v>0</v>
      </c>
      <c r="W29" s="40">
        <v>0</v>
      </c>
      <c r="X29" s="40">
        <v>0</v>
      </c>
      <c r="Y29" s="40">
        <v>0</v>
      </c>
      <c r="Z29" s="40">
        <v>0</v>
      </c>
      <c r="AA29" s="40">
        <v>119</v>
      </c>
      <c r="AB29" s="40">
        <v>392.48</v>
      </c>
      <c r="AC29" s="40">
        <v>1392</v>
      </c>
      <c r="AD29" s="40">
        <v>3917.1</v>
      </c>
    </row>
    <row r="30" spans="1:30" ht="25.5" customHeight="1" x14ac:dyDescent="0.25">
      <c r="A30" s="40">
        <v>2</v>
      </c>
      <c r="B30" s="43" t="s">
        <v>117</v>
      </c>
      <c r="C30" s="40">
        <v>0</v>
      </c>
      <c r="D30" s="40">
        <v>0</v>
      </c>
      <c r="E30" s="40">
        <v>0</v>
      </c>
      <c r="F30" s="40">
        <v>0</v>
      </c>
      <c r="G30" s="40">
        <v>0</v>
      </c>
      <c r="H30" s="40">
        <v>0</v>
      </c>
      <c r="I30" s="40">
        <v>0</v>
      </c>
      <c r="J30" s="40">
        <v>0</v>
      </c>
      <c r="K30" s="40">
        <v>0</v>
      </c>
      <c r="L30" s="40">
        <v>0</v>
      </c>
      <c r="M30" s="40">
        <v>0</v>
      </c>
      <c r="N30" s="40">
        <v>0</v>
      </c>
      <c r="O30" s="40">
        <v>0</v>
      </c>
      <c r="P30" s="40">
        <v>0</v>
      </c>
      <c r="Q30" s="40">
        <v>0</v>
      </c>
      <c r="R30" s="40">
        <v>0</v>
      </c>
      <c r="S30" s="40">
        <v>0</v>
      </c>
      <c r="T30" s="40">
        <v>0</v>
      </c>
      <c r="U30" s="40">
        <v>0</v>
      </c>
      <c r="V30" s="40">
        <v>0</v>
      </c>
      <c r="W30" s="40">
        <v>0</v>
      </c>
      <c r="X30" s="40">
        <v>0</v>
      </c>
      <c r="Y30" s="40">
        <v>0</v>
      </c>
      <c r="Z30" s="40">
        <v>0</v>
      </c>
      <c r="AA30" s="40">
        <v>0</v>
      </c>
      <c r="AB30" s="40">
        <v>0</v>
      </c>
      <c r="AC30" s="40">
        <v>0</v>
      </c>
      <c r="AD30" s="40">
        <v>0</v>
      </c>
    </row>
    <row r="31" spans="1:30" x14ac:dyDescent="0.25">
      <c r="A31" s="40">
        <v>3</v>
      </c>
      <c r="B31" s="43" t="s">
        <v>121</v>
      </c>
      <c r="C31" s="40">
        <v>0</v>
      </c>
      <c r="D31" s="40">
        <v>0</v>
      </c>
      <c r="E31" s="40">
        <v>24</v>
      </c>
      <c r="F31" s="40">
        <v>33</v>
      </c>
      <c r="G31" s="40">
        <v>119</v>
      </c>
      <c r="H31" s="40">
        <v>936</v>
      </c>
      <c r="I31" s="40">
        <v>1976</v>
      </c>
      <c r="J31" s="40">
        <v>4972</v>
      </c>
      <c r="K31" s="40">
        <v>2</v>
      </c>
      <c r="L31" s="40">
        <v>7</v>
      </c>
      <c r="M31" s="40">
        <v>21</v>
      </c>
      <c r="N31" s="40">
        <v>35</v>
      </c>
      <c r="O31" s="40">
        <v>0</v>
      </c>
      <c r="P31" s="40">
        <v>0</v>
      </c>
      <c r="Q31" s="40">
        <v>0</v>
      </c>
      <c r="R31" s="40">
        <v>0</v>
      </c>
      <c r="S31" s="40">
        <v>0</v>
      </c>
      <c r="T31" s="40">
        <v>0</v>
      </c>
      <c r="U31" s="40">
        <v>0</v>
      </c>
      <c r="V31" s="40">
        <v>0</v>
      </c>
      <c r="W31" s="40">
        <v>0</v>
      </c>
      <c r="X31" s="40">
        <v>0</v>
      </c>
      <c r="Y31" s="40">
        <v>0</v>
      </c>
      <c r="Z31" s="40">
        <v>0</v>
      </c>
      <c r="AA31" s="40">
        <v>121</v>
      </c>
      <c r="AB31" s="40">
        <v>943</v>
      </c>
      <c r="AC31" s="40">
        <v>2021</v>
      </c>
      <c r="AD31" s="40">
        <v>5040</v>
      </c>
    </row>
    <row r="32" spans="1:30" x14ac:dyDescent="0.25">
      <c r="A32" s="40">
        <v>4</v>
      </c>
      <c r="B32" s="43" t="s">
        <v>123</v>
      </c>
      <c r="C32" s="40">
        <v>0</v>
      </c>
      <c r="D32" s="40">
        <v>0</v>
      </c>
      <c r="E32" s="40">
        <v>0</v>
      </c>
      <c r="F32" s="40">
        <v>0</v>
      </c>
      <c r="G32" s="40">
        <v>0</v>
      </c>
      <c r="H32" s="40">
        <v>0</v>
      </c>
      <c r="I32" s="40">
        <v>0</v>
      </c>
      <c r="J32" s="40">
        <v>0</v>
      </c>
      <c r="K32" s="40">
        <v>0</v>
      </c>
      <c r="L32" s="40">
        <v>0</v>
      </c>
      <c r="M32" s="40">
        <v>0</v>
      </c>
      <c r="N32" s="40">
        <v>0</v>
      </c>
      <c r="O32" s="40">
        <v>0</v>
      </c>
      <c r="P32" s="40">
        <v>0</v>
      </c>
      <c r="Q32" s="40">
        <v>0</v>
      </c>
      <c r="R32" s="40">
        <v>0</v>
      </c>
      <c r="S32" s="40">
        <v>0</v>
      </c>
      <c r="T32" s="40">
        <v>0</v>
      </c>
      <c r="U32" s="40">
        <v>0</v>
      </c>
      <c r="V32" s="40">
        <v>0</v>
      </c>
      <c r="W32" s="40">
        <v>0</v>
      </c>
      <c r="X32" s="40">
        <v>0</v>
      </c>
      <c r="Y32" s="40">
        <v>0</v>
      </c>
      <c r="Z32" s="40">
        <v>0</v>
      </c>
      <c r="AA32" s="40">
        <v>0</v>
      </c>
      <c r="AB32" s="40">
        <v>0</v>
      </c>
      <c r="AC32" s="40">
        <v>0</v>
      </c>
      <c r="AD32" s="40">
        <v>0</v>
      </c>
    </row>
    <row r="33" spans="1:30" x14ac:dyDescent="0.25">
      <c r="A33" s="41" t="s">
        <v>224</v>
      </c>
      <c r="B33" s="44" t="s">
        <v>188</v>
      </c>
      <c r="C33" s="41">
        <v>738</v>
      </c>
      <c r="D33" s="41">
        <v>3113.05</v>
      </c>
      <c r="E33" s="41">
        <v>5822</v>
      </c>
      <c r="F33" s="41">
        <v>29583.63</v>
      </c>
      <c r="G33" s="41">
        <v>15584</v>
      </c>
      <c r="H33" s="41">
        <v>77821.48</v>
      </c>
      <c r="I33" s="41">
        <v>129141</v>
      </c>
      <c r="J33" s="41">
        <v>257777.4</v>
      </c>
      <c r="K33" s="41">
        <v>296</v>
      </c>
      <c r="L33" s="41">
        <v>2100.4899999999998</v>
      </c>
      <c r="M33" s="41">
        <v>6114</v>
      </c>
      <c r="N33" s="41">
        <v>15369.1</v>
      </c>
      <c r="O33" s="41">
        <v>108</v>
      </c>
      <c r="P33" s="41">
        <v>610.26</v>
      </c>
      <c r="Q33" s="41">
        <v>1530</v>
      </c>
      <c r="R33" s="41">
        <v>3740.37</v>
      </c>
      <c r="S33" s="41">
        <v>0</v>
      </c>
      <c r="T33" s="41">
        <v>0</v>
      </c>
      <c r="U33" s="41">
        <v>0</v>
      </c>
      <c r="V33" s="41">
        <v>0</v>
      </c>
      <c r="W33" s="41">
        <v>19</v>
      </c>
      <c r="X33" s="41">
        <v>56.86</v>
      </c>
      <c r="Y33" s="41">
        <v>44</v>
      </c>
      <c r="Z33" s="41">
        <v>157.9</v>
      </c>
      <c r="AA33" s="41">
        <v>16782.86</v>
      </c>
      <c r="AB33" s="41">
        <v>83702.14</v>
      </c>
      <c r="AC33" s="41">
        <v>142651</v>
      </c>
      <c r="AD33" s="41">
        <v>306628.40000000002</v>
      </c>
    </row>
    <row r="35" spans="1:30" x14ac:dyDescent="0.25">
      <c r="O35" s="195">
        <v>41</v>
      </c>
    </row>
  </sheetData>
  <mergeCells count="2">
    <mergeCell ref="A1:AD1"/>
    <mergeCell ref="A2:AD2"/>
  </mergeCells>
  <pageMargins left="0.7" right="0.7" top="0.75" bottom="0.75" header="0.3" footer="0.3"/>
  <pageSetup scale="5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opLeftCell="A16" workbookViewId="0">
      <selection activeCell="C4" sqref="C4:C23"/>
    </sheetView>
  </sheetViews>
  <sheetFormatPr defaultColWidth="11.42578125" defaultRowHeight="15" x14ac:dyDescent="0.25"/>
  <cols>
    <col min="1" max="1" width="7.28515625" bestFit="1" customWidth="1"/>
    <col min="2" max="2" width="10.140625" bestFit="1" customWidth="1"/>
    <col min="3" max="3" width="6.5703125" bestFit="1" customWidth="1"/>
    <col min="4" max="4" width="8.140625" bestFit="1" customWidth="1"/>
    <col min="5" max="5" width="11.42578125" customWidth="1"/>
    <col min="6" max="6" width="10.85546875" bestFit="1" customWidth="1"/>
    <col min="7" max="7" width="9.85546875" customWidth="1"/>
    <col min="8" max="8" width="9.7109375" bestFit="1" customWidth="1"/>
    <col min="9" max="9" width="11.7109375" customWidth="1"/>
    <col min="10" max="10" width="11.140625" bestFit="1" customWidth="1"/>
    <col min="11" max="11" width="7.85546875" bestFit="1" customWidth="1"/>
    <col min="12" max="12" width="8.140625" bestFit="1" customWidth="1"/>
  </cols>
  <sheetData>
    <row r="1" spans="1:12" x14ac:dyDescent="0.25">
      <c r="A1" s="272" t="s">
        <v>919</v>
      </c>
      <c r="B1" s="273"/>
      <c r="C1" s="273"/>
      <c r="D1" s="273"/>
      <c r="E1" s="273"/>
      <c r="F1" s="273"/>
      <c r="G1" s="273"/>
      <c r="H1" s="273"/>
      <c r="I1" s="273"/>
      <c r="J1" s="273"/>
      <c r="K1" s="273"/>
      <c r="L1" s="273"/>
    </row>
    <row r="2" spans="1:12" x14ac:dyDescent="0.25">
      <c r="A2" s="272" t="s">
        <v>335</v>
      </c>
      <c r="B2" s="273"/>
      <c r="C2" s="273"/>
      <c r="D2" s="273"/>
      <c r="E2" s="273"/>
      <c r="F2" s="273"/>
      <c r="G2" s="273"/>
      <c r="H2" s="273"/>
      <c r="I2" s="273"/>
      <c r="J2" s="273"/>
      <c r="K2" s="273"/>
      <c r="L2" s="273"/>
    </row>
    <row r="3" spans="1:12" ht="30" x14ac:dyDescent="0.25">
      <c r="A3" s="39" t="s">
        <v>129</v>
      </c>
      <c r="B3" s="42" t="s">
        <v>204</v>
      </c>
      <c r="C3" s="39" t="s">
        <v>298</v>
      </c>
      <c r="D3" s="39" t="s">
        <v>443</v>
      </c>
      <c r="E3" s="39" t="s">
        <v>449</v>
      </c>
      <c r="F3" s="39" t="s">
        <v>301</v>
      </c>
      <c r="G3" s="39" t="s">
        <v>444</v>
      </c>
      <c r="H3" s="39" t="s">
        <v>303</v>
      </c>
      <c r="I3" s="39" t="s">
        <v>445</v>
      </c>
      <c r="J3" s="39" t="s">
        <v>446</v>
      </c>
      <c r="K3" s="39" t="s">
        <v>447</v>
      </c>
      <c r="L3" s="39" t="s">
        <v>448</v>
      </c>
    </row>
    <row r="4" spans="1:12" ht="22.5" customHeight="1" x14ac:dyDescent="0.25">
      <c r="A4" s="45">
        <v>1</v>
      </c>
      <c r="B4" s="43" t="s">
        <v>55</v>
      </c>
      <c r="C4" s="45">
        <v>2</v>
      </c>
      <c r="D4" s="45">
        <v>11</v>
      </c>
      <c r="E4" s="45">
        <v>0</v>
      </c>
      <c r="F4" s="45">
        <v>0</v>
      </c>
      <c r="G4" s="45">
        <v>0</v>
      </c>
      <c r="H4" s="45">
        <v>0</v>
      </c>
      <c r="I4" s="45">
        <v>15</v>
      </c>
      <c r="J4" s="45">
        <v>24.86</v>
      </c>
      <c r="K4" s="45">
        <v>3</v>
      </c>
      <c r="L4" s="45">
        <v>8.44</v>
      </c>
    </row>
    <row r="5" spans="1:12" ht="22.5" customHeight="1" x14ac:dyDescent="0.25">
      <c r="A5" s="45">
        <v>2</v>
      </c>
      <c r="B5" s="43" t="s">
        <v>215</v>
      </c>
      <c r="C5" s="45">
        <v>1</v>
      </c>
      <c r="D5" s="45">
        <v>6</v>
      </c>
      <c r="E5" s="45">
        <v>0</v>
      </c>
      <c r="F5" s="45">
        <v>0</v>
      </c>
      <c r="G5" s="45">
        <v>0</v>
      </c>
      <c r="H5" s="45">
        <v>0</v>
      </c>
      <c r="I5" s="45">
        <v>0</v>
      </c>
      <c r="J5" s="45">
        <v>0</v>
      </c>
      <c r="K5" s="45">
        <v>0</v>
      </c>
      <c r="L5" s="45">
        <v>0</v>
      </c>
    </row>
    <row r="6" spans="1:12" ht="22.5" customHeight="1" x14ac:dyDescent="0.25">
      <c r="A6" s="45">
        <v>3</v>
      </c>
      <c r="B6" s="43" t="s">
        <v>61</v>
      </c>
      <c r="C6" s="45">
        <v>3</v>
      </c>
      <c r="D6" s="45">
        <v>13</v>
      </c>
      <c r="E6" s="45">
        <v>3</v>
      </c>
      <c r="F6" s="45">
        <v>2.36</v>
      </c>
      <c r="G6" s="45">
        <v>3</v>
      </c>
      <c r="H6" s="45">
        <v>2.36</v>
      </c>
      <c r="I6" s="45">
        <v>39</v>
      </c>
      <c r="J6" s="45">
        <v>90.88</v>
      </c>
      <c r="K6" s="45">
        <v>0</v>
      </c>
      <c r="L6" s="45">
        <v>0</v>
      </c>
    </row>
    <row r="7" spans="1:12" ht="22.5" customHeight="1" x14ac:dyDescent="0.25">
      <c r="A7" s="45">
        <v>4</v>
      </c>
      <c r="B7" s="43" t="s">
        <v>63</v>
      </c>
      <c r="C7" s="45">
        <v>3</v>
      </c>
      <c r="D7" s="45">
        <v>11</v>
      </c>
      <c r="E7" s="45">
        <v>2</v>
      </c>
      <c r="F7" s="45">
        <v>1.85</v>
      </c>
      <c r="G7" s="45">
        <v>2</v>
      </c>
      <c r="H7" s="45">
        <v>1.85</v>
      </c>
      <c r="I7" s="45">
        <v>37</v>
      </c>
      <c r="J7" s="45">
        <v>95.41</v>
      </c>
      <c r="K7" s="45">
        <v>6</v>
      </c>
      <c r="L7" s="45">
        <v>4.41</v>
      </c>
    </row>
    <row r="8" spans="1:12" ht="22.5" customHeight="1" x14ac:dyDescent="0.25">
      <c r="A8" s="45">
        <v>5</v>
      </c>
      <c r="B8" s="43" t="s">
        <v>65</v>
      </c>
      <c r="C8" s="45">
        <v>1</v>
      </c>
      <c r="D8" s="45">
        <v>6</v>
      </c>
      <c r="E8" s="45">
        <v>1</v>
      </c>
      <c r="F8" s="45">
        <v>3.1</v>
      </c>
      <c r="G8" s="45">
        <v>1</v>
      </c>
      <c r="H8" s="45">
        <v>0.9</v>
      </c>
      <c r="I8" s="45">
        <v>1</v>
      </c>
      <c r="J8" s="45">
        <v>0.9</v>
      </c>
      <c r="K8" s="45">
        <v>0</v>
      </c>
      <c r="L8" s="45">
        <v>0</v>
      </c>
    </row>
    <row r="9" spans="1:12" ht="22.5" customHeight="1" x14ac:dyDescent="0.25">
      <c r="A9" s="45">
        <v>6</v>
      </c>
      <c r="B9" s="43" t="s">
        <v>67</v>
      </c>
      <c r="C9" s="45">
        <v>6</v>
      </c>
      <c r="D9" s="45">
        <v>23</v>
      </c>
      <c r="E9" s="45">
        <v>29</v>
      </c>
      <c r="F9" s="45">
        <v>44</v>
      </c>
      <c r="G9" s="45">
        <v>29</v>
      </c>
      <c r="H9" s="45">
        <v>42</v>
      </c>
      <c r="I9" s="45">
        <v>149</v>
      </c>
      <c r="J9" s="45">
        <v>456.55</v>
      </c>
      <c r="K9" s="45">
        <v>1</v>
      </c>
      <c r="L9" s="45">
        <v>5</v>
      </c>
    </row>
    <row r="10" spans="1:12" ht="22.5" customHeight="1" x14ac:dyDescent="0.25">
      <c r="A10" s="45">
        <v>7</v>
      </c>
      <c r="B10" s="43" t="s">
        <v>69</v>
      </c>
      <c r="C10" s="45">
        <v>7</v>
      </c>
      <c r="D10" s="45">
        <v>52</v>
      </c>
      <c r="E10" s="45">
        <v>2</v>
      </c>
      <c r="F10" s="45">
        <v>6.56</v>
      </c>
      <c r="G10" s="45">
        <v>2</v>
      </c>
      <c r="H10" s="45">
        <v>6.56</v>
      </c>
      <c r="I10" s="45">
        <v>84</v>
      </c>
      <c r="J10" s="45">
        <v>464.42</v>
      </c>
      <c r="K10" s="45">
        <v>3</v>
      </c>
      <c r="L10" s="45">
        <v>4.5</v>
      </c>
    </row>
    <row r="11" spans="1:12" s="189" customFormat="1" ht="22.5" customHeight="1" x14ac:dyDescent="0.25">
      <c r="A11" s="45">
        <v>8</v>
      </c>
      <c r="B11" s="43" t="s">
        <v>73</v>
      </c>
      <c r="C11" s="45">
        <v>1</v>
      </c>
      <c r="D11" s="45">
        <v>3</v>
      </c>
      <c r="E11" s="45">
        <v>0</v>
      </c>
      <c r="F11" s="45">
        <v>0</v>
      </c>
      <c r="G11" s="45">
        <v>0</v>
      </c>
      <c r="H11" s="45">
        <v>0</v>
      </c>
      <c r="I11" s="45">
        <v>0</v>
      </c>
      <c r="J11" s="45">
        <v>0</v>
      </c>
      <c r="K11" s="45">
        <v>0</v>
      </c>
      <c r="L11" s="45">
        <v>0</v>
      </c>
    </row>
    <row r="12" spans="1:12" ht="22.5" customHeight="1" x14ac:dyDescent="0.25">
      <c r="A12" s="45">
        <v>9</v>
      </c>
      <c r="B12" s="43" t="s">
        <v>77</v>
      </c>
      <c r="C12" s="45">
        <v>2</v>
      </c>
      <c r="D12" s="45">
        <v>4</v>
      </c>
      <c r="E12" s="45">
        <v>1</v>
      </c>
      <c r="F12" s="45">
        <v>4.5999999999999996</v>
      </c>
      <c r="G12" s="45">
        <v>1</v>
      </c>
      <c r="H12" s="45">
        <v>2.23</v>
      </c>
      <c r="I12" s="45">
        <v>10</v>
      </c>
      <c r="J12" s="45">
        <v>71.290000000000006</v>
      </c>
      <c r="K12" s="45">
        <v>2</v>
      </c>
      <c r="L12" s="45">
        <v>56.53</v>
      </c>
    </row>
    <row r="13" spans="1:12" ht="22.5" customHeight="1" x14ac:dyDescent="0.25">
      <c r="A13" s="45">
        <v>10</v>
      </c>
      <c r="B13" s="43" t="s">
        <v>79</v>
      </c>
      <c r="C13" s="45">
        <v>4</v>
      </c>
      <c r="D13" s="45">
        <v>10</v>
      </c>
      <c r="E13" s="45">
        <v>10</v>
      </c>
      <c r="F13" s="45">
        <v>27.7</v>
      </c>
      <c r="G13" s="45">
        <v>10</v>
      </c>
      <c r="H13" s="45">
        <v>27.7</v>
      </c>
      <c r="I13" s="45">
        <v>10</v>
      </c>
      <c r="J13" s="45">
        <v>27.7</v>
      </c>
      <c r="K13" s="45">
        <v>11</v>
      </c>
      <c r="L13" s="45">
        <v>32.18</v>
      </c>
    </row>
    <row r="14" spans="1:12" ht="22.5" customHeight="1" x14ac:dyDescent="0.25">
      <c r="A14" s="45">
        <v>11</v>
      </c>
      <c r="B14" s="43" t="s">
        <v>81</v>
      </c>
      <c r="C14" s="45">
        <v>1</v>
      </c>
      <c r="D14" s="45">
        <v>3</v>
      </c>
      <c r="E14" s="45">
        <v>14</v>
      </c>
      <c r="F14" s="45">
        <v>49.33</v>
      </c>
      <c r="G14" s="45">
        <v>14</v>
      </c>
      <c r="H14" s="45">
        <v>49.33</v>
      </c>
      <c r="I14" s="45">
        <v>14</v>
      </c>
      <c r="J14" s="45">
        <v>49.33</v>
      </c>
      <c r="K14" s="45">
        <v>2</v>
      </c>
      <c r="L14" s="45">
        <v>4.32</v>
      </c>
    </row>
    <row r="15" spans="1:12" ht="22.5" customHeight="1" x14ac:dyDescent="0.25">
      <c r="A15" s="45">
        <v>12</v>
      </c>
      <c r="B15" s="43" t="s">
        <v>83</v>
      </c>
      <c r="C15" s="45">
        <v>7</v>
      </c>
      <c r="D15" s="45">
        <v>27</v>
      </c>
      <c r="E15" s="45">
        <v>13</v>
      </c>
      <c r="F15" s="45">
        <v>121.22</v>
      </c>
      <c r="G15" s="45">
        <v>13</v>
      </c>
      <c r="H15" s="45">
        <v>75.89</v>
      </c>
      <c r="I15" s="45">
        <v>134</v>
      </c>
      <c r="J15" s="45">
        <v>420.3</v>
      </c>
      <c r="K15" s="45">
        <v>6</v>
      </c>
      <c r="L15" s="45">
        <v>21.12</v>
      </c>
    </row>
    <row r="16" spans="1:12" ht="22.5" customHeight="1" x14ac:dyDescent="0.25">
      <c r="A16" s="45">
        <v>13</v>
      </c>
      <c r="B16" s="43" t="s">
        <v>216</v>
      </c>
      <c r="C16" s="45">
        <v>1</v>
      </c>
      <c r="D16" s="45">
        <v>3</v>
      </c>
      <c r="E16" s="45">
        <v>0</v>
      </c>
      <c r="F16" s="45">
        <v>0</v>
      </c>
      <c r="G16" s="45">
        <v>0</v>
      </c>
      <c r="H16" s="45">
        <v>0</v>
      </c>
      <c r="I16" s="45">
        <v>0</v>
      </c>
      <c r="J16" s="45">
        <v>0</v>
      </c>
      <c r="K16" s="45">
        <v>0</v>
      </c>
      <c r="L16" s="45">
        <v>0</v>
      </c>
    </row>
    <row r="17" spans="1:12" ht="22.5" customHeight="1" x14ac:dyDescent="0.25">
      <c r="A17" s="45">
        <v>14</v>
      </c>
      <c r="B17" s="43" t="s">
        <v>87</v>
      </c>
      <c r="C17" s="45">
        <v>51</v>
      </c>
      <c r="D17" s="45">
        <v>260</v>
      </c>
      <c r="E17" s="45">
        <v>289</v>
      </c>
      <c r="F17" s="45">
        <v>682.82</v>
      </c>
      <c r="G17" s="45">
        <v>289</v>
      </c>
      <c r="H17" s="45">
        <v>682.82</v>
      </c>
      <c r="I17" s="45">
        <v>2207</v>
      </c>
      <c r="J17" s="45">
        <v>6330.25</v>
      </c>
      <c r="K17" s="45">
        <v>0</v>
      </c>
      <c r="L17" s="45">
        <v>0</v>
      </c>
    </row>
    <row r="18" spans="1:12" ht="22.5" customHeight="1" x14ac:dyDescent="0.25">
      <c r="A18" s="45">
        <v>15</v>
      </c>
      <c r="B18" s="43" t="s">
        <v>89</v>
      </c>
      <c r="C18" s="45">
        <v>3</v>
      </c>
      <c r="D18" s="45">
        <v>12</v>
      </c>
      <c r="E18" s="45">
        <v>5</v>
      </c>
      <c r="F18" s="45">
        <v>3</v>
      </c>
      <c r="G18" s="45">
        <v>5</v>
      </c>
      <c r="H18" s="45">
        <v>3</v>
      </c>
      <c r="I18" s="45">
        <v>66</v>
      </c>
      <c r="J18" s="45">
        <v>145</v>
      </c>
      <c r="K18" s="45">
        <v>10</v>
      </c>
      <c r="L18" s="45">
        <v>25.12</v>
      </c>
    </row>
    <row r="19" spans="1:12" ht="22.5" customHeight="1" x14ac:dyDescent="0.25">
      <c r="A19" s="45">
        <v>16</v>
      </c>
      <c r="B19" s="43" t="s">
        <v>91</v>
      </c>
      <c r="C19" s="45">
        <v>8</v>
      </c>
      <c r="D19" s="45">
        <v>35</v>
      </c>
      <c r="E19" s="45">
        <v>1</v>
      </c>
      <c r="F19" s="45">
        <v>2</v>
      </c>
      <c r="G19" s="45">
        <v>1</v>
      </c>
      <c r="H19" s="45">
        <v>2</v>
      </c>
      <c r="I19" s="45">
        <v>39</v>
      </c>
      <c r="J19" s="45">
        <v>137</v>
      </c>
      <c r="K19" s="45">
        <v>0</v>
      </c>
      <c r="L19" s="45">
        <v>0</v>
      </c>
    </row>
    <row r="20" spans="1:12" s="189" customFormat="1" ht="22.5" customHeight="1" x14ac:dyDescent="0.25">
      <c r="A20" s="45">
        <v>17</v>
      </c>
      <c r="B20" s="43" t="s">
        <v>93</v>
      </c>
      <c r="C20" s="45">
        <v>7</v>
      </c>
      <c r="D20" s="45">
        <v>23</v>
      </c>
      <c r="E20" s="45">
        <v>8</v>
      </c>
      <c r="F20" s="45">
        <v>15.82</v>
      </c>
      <c r="G20" s="45">
        <v>8</v>
      </c>
      <c r="H20" s="45">
        <v>15.8</v>
      </c>
      <c r="I20" s="45">
        <v>29</v>
      </c>
      <c r="J20" s="45">
        <v>90.35</v>
      </c>
      <c r="K20" s="45">
        <v>2</v>
      </c>
      <c r="L20" s="45">
        <v>9.09</v>
      </c>
    </row>
    <row r="21" spans="1:12" ht="22.5" customHeight="1" x14ac:dyDescent="0.25">
      <c r="A21" s="45">
        <v>18</v>
      </c>
      <c r="B21" s="43" t="s">
        <v>95</v>
      </c>
      <c r="C21" s="45">
        <v>3</v>
      </c>
      <c r="D21" s="45">
        <v>13</v>
      </c>
      <c r="E21" s="45">
        <v>1</v>
      </c>
      <c r="F21" s="45">
        <v>5</v>
      </c>
      <c r="G21" s="45">
        <v>1</v>
      </c>
      <c r="H21" s="45">
        <v>0.32</v>
      </c>
      <c r="I21" s="45">
        <v>56</v>
      </c>
      <c r="J21" s="45">
        <v>163.34</v>
      </c>
      <c r="K21" s="45">
        <v>2</v>
      </c>
      <c r="L21" s="45">
        <v>0.01</v>
      </c>
    </row>
    <row r="22" spans="1:12" s="189" customFormat="1" ht="22.5" customHeight="1" x14ac:dyDescent="0.25">
      <c r="A22" s="45">
        <v>19</v>
      </c>
      <c r="B22" s="43" t="s">
        <v>97</v>
      </c>
      <c r="C22" s="45">
        <v>2</v>
      </c>
      <c r="D22" s="45">
        <v>11</v>
      </c>
      <c r="E22" s="45">
        <v>9</v>
      </c>
      <c r="F22" s="45">
        <v>6.64</v>
      </c>
      <c r="G22" s="45">
        <v>9</v>
      </c>
      <c r="H22" s="45">
        <v>6.64</v>
      </c>
      <c r="I22" s="45">
        <v>70</v>
      </c>
      <c r="J22" s="45">
        <v>148.9</v>
      </c>
      <c r="K22" s="45">
        <v>0</v>
      </c>
      <c r="L22" s="45">
        <v>0</v>
      </c>
    </row>
    <row r="23" spans="1:12" ht="22.5" customHeight="1" x14ac:dyDescent="0.25">
      <c r="A23" s="45">
        <v>20</v>
      </c>
      <c r="B23" s="43" t="s">
        <v>217</v>
      </c>
      <c r="C23" s="45">
        <v>2</v>
      </c>
      <c r="D23" s="45">
        <v>4</v>
      </c>
      <c r="E23" s="45">
        <v>6</v>
      </c>
      <c r="F23" s="45">
        <v>16.100000000000001</v>
      </c>
      <c r="G23" s="45">
        <v>6</v>
      </c>
      <c r="H23" s="45">
        <v>16.100000000000001</v>
      </c>
      <c r="I23" s="45">
        <v>6</v>
      </c>
      <c r="J23" s="45">
        <v>16.100000000000001</v>
      </c>
      <c r="K23" s="45">
        <v>0</v>
      </c>
      <c r="L23" s="45">
        <v>0</v>
      </c>
    </row>
    <row r="24" spans="1:12" ht="22.5" customHeight="1" x14ac:dyDescent="0.25">
      <c r="A24" s="46" t="s">
        <v>218</v>
      </c>
      <c r="B24" s="44" t="s">
        <v>188</v>
      </c>
      <c r="C24" s="46">
        <f>SUM(C4:C23)</f>
        <v>115</v>
      </c>
      <c r="D24" s="46">
        <f>SUM(D4:D23)</f>
        <v>530</v>
      </c>
      <c r="E24" s="46">
        <v>394</v>
      </c>
      <c r="F24" s="46">
        <v>992.1</v>
      </c>
      <c r="G24" s="46">
        <v>394</v>
      </c>
      <c r="H24" s="46">
        <v>935.5</v>
      </c>
      <c r="I24" s="46">
        <v>2966</v>
      </c>
      <c r="J24" s="46">
        <v>8732.58</v>
      </c>
      <c r="K24" s="46">
        <v>48</v>
      </c>
      <c r="L24" s="46">
        <v>170.72</v>
      </c>
    </row>
    <row r="25" spans="1:12" ht="22.5" customHeight="1" x14ac:dyDescent="0.25">
      <c r="A25" s="40">
        <v>1</v>
      </c>
      <c r="B25" s="43" t="s">
        <v>103</v>
      </c>
      <c r="C25" s="40">
        <v>10</v>
      </c>
      <c r="D25" s="40">
        <v>39</v>
      </c>
      <c r="E25" s="40">
        <v>1</v>
      </c>
      <c r="F25" s="40">
        <v>3.06</v>
      </c>
      <c r="G25" s="40">
        <v>1</v>
      </c>
      <c r="H25" s="40">
        <v>3.06</v>
      </c>
      <c r="I25" s="40">
        <v>5</v>
      </c>
      <c r="J25" s="40">
        <v>12.86</v>
      </c>
      <c r="K25" s="40">
        <v>1</v>
      </c>
      <c r="L25" s="40">
        <v>1.88</v>
      </c>
    </row>
    <row r="26" spans="1:12" ht="22.5" customHeight="1" x14ac:dyDescent="0.25">
      <c r="A26" s="40">
        <v>2</v>
      </c>
      <c r="B26" s="43" t="s">
        <v>101</v>
      </c>
      <c r="C26" s="40">
        <v>1</v>
      </c>
      <c r="D26" s="40">
        <v>6</v>
      </c>
      <c r="E26" s="40">
        <v>0</v>
      </c>
      <c r="F26" s="40">
        <v>0</v>
      </c>
      <c r="G26" s="40">
        <v>0</v>
      </c>
      <c r="H26" s="40">
        <v>0</v>
      </c>
      <c r="I26" s="40">
        <v>2</v>
      </c>
      <c r="J26" s="40">
        <v>9.0500000000000007</v>
      </c>
      <c r="K26" s="40">
        <v>0</v>
      </c>
      <c r="L26" s="40">
        <v>0</v>
      </c>
    </row>
    <row r="27" spans="1:12" s="189" customFormat="1" ht="22.5" customHeight="1" x14ac:dyDescent="0.25">
      <c r="A27" s="40">
        <v>3</v>
      </c>
      <c r="B27" s="43" t="s">
        <v>107</v>
      </c>
      <c r="C27" s="40">
        <v>1</v>
      </c>
      <c r="D27" s="40">
        <v>3</v>
      </c>
      <c r="E27" s="40">
        <v>0</v>
      </c>
      <c r="F27" s="40">
        <v>0</v>
      </c>
      <c r="G27" s="40">
        <v>0</v>
      </c>
      <c r="H27" s="40">
        <v>0</v>
      </c>
      <c r="I27" s="40">
        <v>0</v>
      </c>
      <c r="J27" s="40">
        <v>0</v>
      </c>
      <c r="K27" s="40">
        <v>0</v>
      </c>
      <c r="L27" s="40">
        <v>0</v>
      </c>
    </row>
    <row r="28" spans="1:12" ht="22.5" customHeight="1" x14ac:dyDescent="0.25">
      <c r="A28" s="40">
        <v>4</v>
      </c>
      <c r="B28" s="43" t="s">
        <v>99</v>
      </c>
      <c r="C28" s="40">
        <v>6</v>
      </c>
      <c r="D28" s="40">
        <v>19</v>
      </c>
      <c r="E28" s="40">
        <v>0</v>
      </c>
      <c r="F28" s="40">
        <v>0</v>
      </c>
      <c r="G28" s="40">
        <v>0</v>
      </c>
      <c r="H28" s="40">
        <v>0</v>
      </c>
      <c r="I28" s="40">
        <v>29</v>
      </c>
      <c r="J28" s="40">
        <v>44.58</v>
      </c>
      <c r="K28" s="40">
        <v>0</v>
      </c>
      <c r="L28" s="40">
        <v>0</v>
      </c>
    </row>
    <row r="29" spans="1:12" s="189" customFormat="1" ht="22.5" customHeight="1" x14ac:dyDescent="0.25">
      <c r="A29" s="40">
        <v>5</v>
      </c>
      <c r="B29" s="43" t="s">
        <v>111</v>
      </c>
      <c r="C29" s="40">
        <v>1</v>
      </c>
      <c r="D29" s="40">
        <v>3</v>
      </c>
      <c r="E29" s="40">
        <v>0</v>
      </c>
      <c r="F29" s="40">
        <v>0</v>
      </c>
      <c r="G29" s="40">
        <v>0</v>
      </c>
      <c r="H29" s="40">
        <v>0</v>
      </c>
      <c r="I29" s="40">
        <v>0</v>
      </c>
      <c r="J29" s="40">
        <v>0</v>
      </c>
      <c r="K29" s="40">
        <v>0</v>
      </c>
      <c r="L29" s="40">
        <v>0</v>
      </c>
    </row>
    <row r="30" spans="1:12" ht="22.5" customHeight="1" x14ac:dyDescent="0.25">
      <c r="A30" s="40">
        <v>6</v>
      </c>
      <c r="B30" s="43" t="s">
        <v>219</v>
      </c>
      <c r="C30" s="40">
        <v>1</v>
      </c>
      <c r="D30" s="40">
        <v>3</v>
      </c>
      <c r="E30" s="40">
        <v>0</v>
      </c>
      <c r="F30" s="40">
        <v>0</v>
      </c>
      <c r="G30" s="40">
        <v>0</v>
      </c>
      <c r="H30" s="40">
        <v>0</v>
      </c>
      <c r="I30" s="40">
        <v>0</v>
      </c>
      <c r="J30" s="40">
        <v>0</v>
      </c>
      <c r="K30" s="40">
        <v>0</v>
      </c>
      <c r="L30" s="40">
        <v>0</v>
      </c>
    </row>
    <row r="31" spans="1:12" ht="22.5" customHeight="1" x14ac:dyDescent="0.25">
      <c r="A31" s="41" t="s">
        <v>220</v>
      </c>
      <c r="B31" s="44" t="s">
        <v>188</v>
      </c>
      <c r="C31" s="41">
        <f>SUM(C25:C30)</f>
        <v>20</v>
      </c>
      <c r="D31" s="41">
        <f>SUM(D25:D30)</f>
        <v>73</v>
      </c>
      <c r="E31" s="41">
        <v>1</v>
      </c>
      <c r="F31" s="41">
        <v>3.06</v>
      </c>
      <c r="G31" s="41">
        <v>1</v>
      </c>
      <c r="H31" s="41">
        <v>3.06</v>
      </c>
      <c r="I31" s="41">
        <v>36</v>
      </c>
      <c r="J31" s="41">
        <v>66.489999999999995</v>
      </c>
      <c r="K31" s="41">
        <v>1</v>
      </c>
      <c r="L31" s="41">
        <v>1.88</v>
      </c>
    </row>
    <row r="32" spans="1:12" ht="22.5" customHeight="1" x14ac:dyDescent="0.25">
      <c r="A32" s="45">
        <v>1</v>
      </c>
      <c r="B32" s="43" t="s">
        <v>221</v>
      </c>
      <c r="C32" s="45">
        <v>51</v>
      </c>
      <c r="D32" s="45">
        <v>234</v>
      </c>
      <c r="E32" s="45">
        <v>4</v>
      </c>
      <c r="F32" s="45">
        <v>2.11</v>
      </c>
      <c r="G32" s="45">
        <v>4</v>
      </c>
      <c r="H32" s="45">
        <v>2.11</v>
      </c>
      <c r="I32" s="45">
        <v>343</v>
      </c>
      <c r="J32" s="45">
        <v>722.28</v>
      </c>
      <c r="K32" s="45">
        <v>23</v>
      </c>
      <c r="L32" s="45">
        <v>406.58</v>
      </c>
    </row>
    <row r="33" spans="1:12" ht="22.5" customHeight="1" x14ac:dyDescent="0.25">
      <c r="A33" s="46" t="s">
        <v>222</v>
      </c>
      <c r="B33" s="44" t="s">
        <v>188</v>
      </c>
      <c r="C33" s="46">
        <f>SUM(C32)</f>
        <v>51</v>
      </c>
      <c r="D33" s="46">
        <f>SUM(D32)</f>
        <v>234</v>
      </c>
      <c r="E33" s="46">
        <v>4</v>
      </c>
      <c r="F33" s="46">
        <v>2.11</v>
      </c>
      <c r="G33" s="46">
        <v>4</v>
      </c>
      <c r="H33" s="46">
        <v>2.11</v>
      </c>
      <c r="I33" s="46">
        <v>343</v>
      </c>
      <c r="J33" s="46">
        <v>722.28</v>
      </c>
      <c r="K33" s="46">
        <v>23</v>
      </c>
      <c r="L33" s="46">
        <v>406.58</v>
      </c>
    </row>
    <row r="34" spans="1:12" ht="22.5" customHeight="1" x14ac:dyDescent="0.25">
      <c r="A34" s="45">
        <v>1</v>
      </c>
      <c r="B34" s="43" t="s">
        <v>117</v>
      </c>
      <c r="C34" s="45">
        <v>26</v>
      </c>
      <c r="D34" s="45">
        <v>129</v>
      </c>
      <c r="E34" s="45">
        <v>26</v>
      </c>
      <c r="F34" s="45">
        <v>24.91</v>
      </c>
      <c r="G34" s="45">
        <v>26</v>
      </c>
      <c r="H34" s="45">
        <v>24.91</v>
      </c>
      <c r="I34" s="45">
        <v>193</v>
      </c>
      <c r="J34" s="45">
        <v>379.99</v>
      </c>
      <c r="K34" s="45">
        <v>45</v>
      </c>
      <c r="L34" s="45">
        <v>66.38</v>
      </c>
    </row>
    <row r="35" spans="1:12" ht="22.5" customHeight="1" x14ac:dyDescent="0.25">
      <c r="A35" s="45">
        <v>2</v>
      </c>
      <c r="B35" s="43" t="s">
        <v>223</v>
      </c>
      <c r="C35" s="45">
        <v>1</v>
      </c>
      <c r="D35" s="45">
        <v>5</v>
      </c>
      <c r="E35" s="45">
        <v>0</v>
      </c>
      <c r="F35" s="45">
        <v>0</v>
      </c>
      <c r="G35" s="45">
        <v>0</v>
      </c>
      <c r="H35" s="45">
        <v>0</v>
      </c>
      <c r="I35" s="45">
        <v>7</v>
      </c>
      <c r="J35" s="45">
        <v>14.11</v>
      </c>
      <c r="K35" s="45">
        <v>0</v>
      </c>
      <c r="L35" s="45">
        <v>0</v>
      </c>
    </row>
    <row r="36" spans="1:12" s="189" customFormat="1" ht="22.5" customHeight="1" x14ac:dyDescent="0.25">
      <c r="A36" s="45">
        <v>3</v>
      </c>
      <c r="B36" s="43" t="s">
        <v>121</v>
      </c>
      <c r="C36" s="45">
        <v>2</v>
      </c>
      <c r="D36" s="45">
        <v>11</v>
      </c>
      <c r="E36" s="45">
        <v>0</v>
      </c>
      <c r="F36" s="45">
        <v>0</v>
      </c>
      <c r="G36" s="45">
        <v>0</v>
      </c>
      <c r="H36" s="45">
        <v>0</v>
      </c>
      <c r="I36" s="45">
        <v>13</v>
      </c>
      <c r="J36" s="45">
        <v>61.02</v>
      </c>
      <c r="K36" s="45">
        <v>1</v>
      </c>
      <c r="L36" s="45">
        <v>4</v>
      </c>
    </row>
    <row r="37" spans="1:12" ht="22.5" customHeight="1" x14ac:dyDescent="0.25">
      <c r="A37" s="45">
        <v>4</v>
      </c>
      <c r="B37" s="43" t="s">
        <v>123</v>
      </c>
      <c r="C37" s="45">
        <v>1</v>
      </c>
      <c r="D37" s="45">
        <v>5</v>
      </c>
      <c r="E37" s="45">
        <v>0</v>
      </c>
      <c r="F37" s="45">
        <v>0</v>
      </c>
      <c r="G37" s="45">
        <v>0</v>
      </c>
      <c r="H37" s="45">
        <v>0</v>
      </c>
      <c r="I37" s="45">
        <v>0</v>
      </c>
      <c r="J37" s="45">
        <v>0</v>
      </c>
      <c r="K37" s="45">
        <v>0</v>
      </c>
      <c r="L37" s="45">
        <v>0</v>
      </c>
    </row>
    <row r="38" spans="1:12" ht="22.5" customHeight="1" x14ac:dyDescent="0.25">
      <c r="A38" s="46" t="s">
        <v>224</v>
      </c>
      <c r="B38" s="44" t="s">
        <v>188</v>
      </c>
      <c r="C38" s="46">
        <v>216</v>
      </c>
      <c r="D38" s="46">
        <v>987</v>
      </c>
      <c r="E38" s="46">
        <v>425</v>
      </c>
      <c r="F38" s="46">
        <v>1022.18</v>
      </c>
      <c r="G38" s="46">
        <v>425</v>
      </c>
      <c r="H38" s="46">
        <v>965.58</v>
      </c>
      <c r="I38" s="46">
        <v>3558</v>
      </c>
      <c r="J38" s="46">
        <v>9976.4699999999993</v>
      </c>
      <c r="K38" s="46">
        <v>118</v>
      </c>
      <c r="L38" s="46">
        <v>649.55999999999995</v>
      </c>
    </row>
    <row r="39" spans="1:12" x14ac:dyDescent="0.25">
      <c r="A39" s="256">
        <v>42</v>
      </c>
      <c r="B39" s="256"/>
      <c r="C39" s="256"/>
      <c r="D39" s="256"/>
      <c r="E39" s="256"/>
      <c r="F39" s="256"/>
      <c r="G39" s="256"/>
      <c r="H39" s="256"/>
      <c r="I39" s="256"/>
      <c r="J39" s="256"/>
      <c r="K39" s="256"/>
      <c r="L39" s="256"/>
    </row>
    <row r="40" spans="1:12" x14ac:dyDescent="0.25">
      <c r="A40" s="257"/>
      <c r="B40" s="257"/>
      <c r="C40" s="257"/>
      <c r="D40" s="257"/>
      <c r="E40" s="257"/>
      <c r="F40" s="257"/>
      <c r="G40" s="257"/>
      <c r="H40" s="257"/>
      <c r="I40" s="257"/>
      <c r="J40" s="257"/>
      <c r="K40" s="257"/>
      <c r="L40" s="257"/>
    </row>
    <row r="41" spans="1:12" x14ac:dyDescent="0.25">
      <c r="A41" s="257"/>
      <c r="B41" s="257"/>
      <c r="C41" s="257"/>
      <c r="D41" s="257"/>
      <c r="E41" s="257"/>
      <c r="F41" s="257"/>
      <c r="G41" s="257"/>
      <c r="H41" s="257"/>
      <c r="I41" s="257"/>
      <c r="J41" s="257"/>
      <c r="K41" s="257"/>
      <c r="L41" s="257"/>
    </row>
  </sheetData>
  <mergeCells count="3">
    <mergeCell ref="A1:L1"/>
    <mergeCell ref="A2:L2"/>
    <mergeCell ref="A39:L41"/>
  </mergeCells>
  <pageMargins left="0.7" right="0.7" top="0.75" bottom="0.75" header="0.3" footer="0.3"/>
  <pageSetup scale="85"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election activeCell="L10" sqref="L10"/>
    </sheetView>
  </sheetViews>
  <sheetFormatPr defaultColWidth="10.140625" defaultRowHeight="15" x14ac:dyDescent="0.25"/>
  <cols>
    <col min="1" max="1" width="7.7109375" customWidth="1"/>
    <col min="2" max="2" width="12" customWidth="1"/>
    <col min="3" max="3" width="7.85546875" customWidth="1"/>
    <col min="4" max="4" width="10.42578125" customWidth="1"/>
    <col min="5" max="5" width="9.42578125" customWidth="1"/>
    <col min="6" max="6" width="12.42578125" customWidth="1"/>
    <col min="7" max="7" width="6.7109375" customWidth="1"/>
    <col min="8" max="8" width="9.5703125" customWidth="1"/>
    <col min="9" max="9" width="10.42578125" customWidth="1"/>
  </cols>
  <sheetData>
    <row r="1" spans="1:9" ht="36" customHeight="1" x14ac:dyDescent="0.25">
      <c r="A1" s="272" t="s">
        <v>979</v>
      </c>
      <c r="B1" s="272"/>
      <c r="C1" s="272"/>
      <c r="D1" s="272"/>
      <c r="E1" s="272"/>
      <c r="F1" s="272"/>
      <c r="G1" s="272"/>
      <c r="H1" s="272"/>
      <c r="I1" s="272"/>
    </row>
    <row r="2" spans="1:9" ht="15.75" customHeight="1" x14ac:dyDescent="0.25">
      <c r="A2" s="272" t="s">
        <v>335</v>
      </c>
      <c r="B2" s="273"/>
      <c r="C2" s="273"/>
      <c r="D2" s="273"/>
      <c r="E2" s="273"/>
      <c r="F2" s="273"/>
    </row>
    <row r="3" spans="1:9" ht="60" x14ac:dyDescent="0.25">
      <c r="A3" s="39" t="s">
        <v>129</v>
      </c>
      <c r="B3" s="39" t="s">
        <v>204</v>
      </c>
      <c r="C3" s="39" t="s">
        <v>450</v>
      </c>
      <c r="D3" s="39" t="s">
        <v>451</v>
      </c>
      <c r="E3" s="39" t="s">
        <v>452</v>
      </c>
      <c r="F3" s="210" t="s">
        <v>453</v>
      </c>
      <c r="G3" s="215" t="s">
        <v>980</v>
      </c>
      <c r="H3" s="216" t="s">
        <v>981</v>
      </c>
      <c r="I3" s="215" t="s">
        <v>394</v>
      </c>
    </row>
    <row r="4" spans="1:9" x14ac:dyDescent="0.25">
      <c r="A4" s="45">
        <v>1</v>
      </c>
      <c r="B4" s="45" t="s">
        <v>55</v>
      </c>
      <c r="C4" s="45">
        <v>132</v>
      </c>
      <c r="D4" s="45">
        <v>91.03</v>
      </c>
      <c r="E4" s="45">
        <v>99</v>
      </c>
      <c r="F4" s="211">
        <v>294.02</v>
      </c>
      <c r="G4" s="208">
        <v>390</v>
      </c>
      <c r="H4" s="208">
        <v>122.4</v>
      </c>
      <c r="I4" s="208">
        <v>2277.66</v>
      </c>
    </row>
    <row r="5" spans="1:9" x14ac:dyDescent="0.25">
      <c r="A5" s="45">
        <v>2</v>
      </c>
      <c r="B5" s="45" t="s">
        <v>215</v>
      </c>
      <c r="C5" s="45">
        <v>40</v>
      </c>
      <c r="D5" s="45">
        <v>0</v>
      </c>
      <c r="E5" s="45">
        <v>0</v>
      </c>
      <c r="F5" s="211">
        <v>0</v>
      </c>
      <c r="G5" s="208">
        <v>190</v>
      </c>
      <c r="H5" s="208">
        <v>0</v>
      </c>
      <c r="I5" s="208">
        <v>185</v>
      </c>
    </row>
    <row r="6" spans="1:9" x14ac:dyDescent="0.25">
      <c r="A6" s="45">
        <v>3</v>
      </c>
      <c r="B6" s="45" t="s">
        <v>61</v>
      </c>
      <c r="C6" s="45">
        <v>453</v>
      </c>
      <c r="D6" s="45">
        <v>8.41</v>
      </c>
      <c r="E6" s="45">
        <v>666</v>
      </c>
      <c r="F6" s="211">
        <v>243.04</v>
      </c>
      <c r="G6" s="208">
        <v>1000</v>
      </c>
      <c r="H6" s="208">
        <v>45.21</v>
      </c>
      <c r="I6" s="208">
        <v>934.09</v>
      </c>
    </row>
    <row r="7" spans="1:9" x14ac:dyDescent="0.25">
      <c r="A7" s="45">
        <v>4</v>
      </c>
      <c r="B7" s="45" t="s">
        <v>63</v>
      </c>
      <c r="C7" s="45">
        <v>265</v>
      </c>
      <c r="D7" s="45">
        <v>6</v>
      </c>
      <c r="E7" s="45">
        <v>169</v>
      </c>
      <c r="F7" s="211">
        <v>287.25</v>
      </c>
      <c r="G7" s="208">
        <v>800</v>
      </c>
      <c r="H7" s="208">
        <v>22</v>
      </c>
      <c r="I7" s="208">
        <v>3043.1099999999997</v>
      </c>
    </row>
    <row r="8" spans="1:9" x14ac:dyDescent="0.25">
      <c r="A8" s="45">
        <v>5</v>
      </c>
      <c r="B8" s="45" t="s">
        <v>65</v>
      </c>
      <c r="C8" s="45">
        <v>40</v>
      </c>
      <c r="D8" s="45">
        <v>0</v>
      </c>
      <c r="E8" s="45">
        <v>0</v>
      </c>
      <c r="F8" s="211">
        <v>0</v>
      </c>
      <c r="G8" s="208">
        <v>190</v>
      </c>
      <c r="H8" s="208">
        <v>37.849999999999994</v>
      </c>
      <c r="I8" s="208">
        <v>46.65</v>
      </c>
    </row>
    <row r="9" spans="1:9" x14ac:dyDescent="0.25">
      <c r="A9" s="45">
        <v>6</v>
      </c>
      <c r="B9" s="45" t="s">
        <v>67</v>
      </c>
      <c r="C9" s="45">
        <v>1793</v>
      </c>
      <c r="D9" s="45">
        <v>130</v>
      </c>
      <c r="E9" s="45">
        <v>288</v>
      </c>
      <c r="F9" s="211">
        <v>1575.56</v>
      </c>
      <c r="G9" s="208">
        <v>1900</v>
      </c>
      <c r="H9" s="208">
        <v>975</v>
      </c>
      <c r="I9" s="208">
        <v>4797.67</v>
      </c>
    </row>
    <row r="10" spans="1:9" x14ac:dyDescent="0.25">
      <c r="A10" s="45">
        <v>7</v>
      </c>
      <c r="B10" s="45" t="s">
        <v>69</v>
      </c>
      <c r="C10" s="45">
        <v>2137</v>
      </c>
      <c r="D10" s="45">
        <v>0.95</v>
      </c>
      <c r="E10" s="45">
        <v>237</v>
      </c>
      <c r="F10" s="211">
        <v>205.79</v>
      </c>
      <c r="G10" s="208">
        <v>2070</v>
      </c>
      <c r="H10" s="208">
        <v>19.43</v>
      </c>
      <c r="I10" s="208">
        <v>734.73</v>
      </c>
    </row>
    <row r="11" spans="1:9" x14ac:dyDescent="0.25">
      <c r="A11" s="45">
        <v>8</v>
      </c>
      <c r="B11" s="45" t="s">
        <v>73</v>
      </c>
      <c r="C11" s="45">
        <v>40</v>
      </c>
      <c r="D11" s="45">
        <v>0</v>
      </c>
      <c r="E11" s="45">
        <v>0</v>
      </c>
      <c r="F11" s="211">
        <v>0</v>
      </c>
      <c r="G11" s="208">
        <v>190</v>
      </c>
      <c r="H11" s="208">
        <v>16.2</v>
      </c>
      <c r="I11" s="208">
        <v>59.87</v>
      </c>
    </row>
    <row r="12" spans="1:9" x14ac:dyDescent="0.25">
      <c r="A12" s="45">
        <v>9</v>
      </c>
      <c r="B12" s="45" t="s">
        <v>75</v>
      </c>
      <c r="C12" s="45">
        <v>192</v>
      </c>
      <c r="D12" s="45">
        <v>56.73</v>
      </c>
      <c r="E12" s="45">
        <v>17</v>
      </c>
      <c r="F12" s="211">
        <v>120.48</v>
      </c>
      <c r="G12" s="208">
        <v>390</v>
      </c>
      <c r="H12" s="208">
        <v>754.88</v>
      </c>
      <c r="I12" s="208">
        <v>2606.41</v>
      </c>
    </row>
    <row r="13" spans="1:9" x14ac:dyDescent="0.25">
      <c r="A13" s="45">
        <v>10</v>
      </c>
      <c r="B13" s="45" t="s">
        <v>77</v>
      </c>
      <c r="C13" s="45">
        <v>419</v>
      </c>
      <c r="D13" s="45">
        <v>4.2</v>
      </c>
      <c r="E13" s="45">
        <v>66</v>
      </c>
      <c r="F13" s="211">
        <v>7406.39</v>
      </c>
      <c r="G13" s="208">
        <v>590</v>
      </c>
      <c r="H13" s="208">
        <v>98.45</v>
      </c>
      <c r="I13" s="208">
        <v>189.33999999999997</v>
      </c>
    </row>
    <row r="14" spans="1:9" x14ac:dyDescent="0.25">
      <c r="A14" s="45">
        <v>11</v>
      </c>
      <c r="B14" s="45" t="s">
        <v>79</v>
      </c>
      <c r="C14" s="45">
        <v>314</v>
      </c>
      <c r="D14" s="45">
        <v>0</v>
      </c>
      <c r="E14" s="45">
        <v>7</v>
      </c>
      <c r="F14" s="211">
        <v>824.53</v>
      </c>
      <c r="G14" s="208">
        <v>800</v>
      </c>
      <c r="H14" s="208">
        <v>178.25</v>
      </c>
      <c r="I14" s="208">
        <v>1070.53</v>
      </c>
    </row>
    <row r="15" spans="1:9" x14ac:dyDescent="0.25">
      <c r="A15" s="45">
        <v>12</v>
      </c>
      <c r="B15" s="45" t="s">
        <v>81</v>
      </c>
      <c r="C15" s="45">
        <v>40</v>
      </c>
      <c r="D15" s="45">
        <v>0.23</v>
      </c>
      <c r="E15" s="45">
        <v>1</v>
      </c>
      <c r="F15" s="211">
        <v>0.23</v>
      </c>
      <c r="G15" s="208">
        <v>190</v>
      </c>
      <c r="H15" s="208">
        <v>1</v>
      </c>
      <c r="I15" s="208">
        <v>316.24</v>
      </c>
    </row>
    <row r="16" spans="1:9" x14ac:dyDescent="0.25">
      <c r="A16" s="45">
        <v>13</v>
      </c>
      <c r="B16" s="45" t="s">
        <v>83</v>
      </c>
      <c r="C16" s="45">
        <v>1565</v>
      </c>
      <c r="D16" s="196">
        <v>249</v>
      </c>
      <c r="E16" s="45">
        <v>1052</v>
      </c>
      <c r="F16" s="211">
        <v>604.45000000000005</v>
      </c>
      <c r="G16" s="208">
        <v>2300</v>
      </c>
      <c r="H16" s="208">
        <v>443.45</v>
      </c>
      <c r="I16" s="208">
        <v>5269.329999999999</v>
      </c>
    </row>
    <row r="17" spans="1:9" x14ac:dyDescent="0.25">
      <c r="A17" s="45">
        <v>14</v>
      </c>
      <c r="B17" s="45" t="s">
        <v>216</v>
      </c>
      <c r="C17" s="45">
        <v>40</v>
      </c>
      <c r="D17" s="45">
        <v>0</v>
      </c>
      <c r="E17" s="45">
        <v>0</v>
      </c>
      <c r="F17" s="211">
        <v>0</v>
      </c>
      <c r="G17" s="208">
        <v>190</v>
      </c>
      <c r="H17" s="208">
        <v>10.64</v>
      </c>
      <c r="I17" s="208">
        <v>40.46</v>
      </c>
    </row>
    <row r="18" spans="1:9" x14ac:dyDescent="0.25">
      <c r="A18" s="45">
        <v>15</v>
      </c>
      <c r="B18" s="45" t="s">
        <v>87</v>
      </c>
      <c r="C18" s="45">
        <v>27884</v>
      </c>
      <c r="D18" s="45">
        <v>17381.45</v>
      </c>
      <c r="E18" s="45">
        <v>70650</v>
      </c>
      <c r="F18" s="211">
        <v>55326.89</v>
      </c>
      <c r="G18" s="208">
        <v>22340</v>
      </c>
      <c r="H18" s="208">
        <v>10944.619999999999</v>
      </c>
      <c r="I18" s="208">
        <v>53927.1</v>
      </c>
    </row>
    <row r="19" spans="1:9" x14ac:dyDescent="0.25">
      <c r="A19" s="45">
        <v>16</v>
      </c>
      <c r="B19" s="45" t="s">
        <v>89</v>
      </c>
      <c r="C19" s="45">
        <v>680</v>
      </c>
      <c r="D19" s="45">
        <v>13.06</v>
      </c>
      <c r="E19" s="45">
        <v>114</v>
      </c>
      <c r="F19" s="211">
        <v>93.59</v>
      </c>
      <c r="G19" s="208">
        <v>1200</v>
      </c>
      <c r="H19" s="208">
        <v>1174.03</v>
      </c>
      <c r="I19" s="208">
        <v>1493.9699999999998</v>
      </c>
    </row>
    <row r="20" spans="1:9" x14ac:dyDescent="0.25">
      <c r="A20" s="45">
        <v>17</v>
      </c>
      <c r="B20" s="45" t="s">
        <v>91</v>
      </c>
      <c r="C20" s="45">
        <v>2911</v>
      </c>
      <c r="D20" s="45">
        <v>308</v>
      </c>
      <c r="E20" s="45">
        <v>3516</v>
      </c>
      <c r="F20" s="211">
        <v>5474.39</v>
      </c>
      <c r="G20" s="208">
        <v>2750</v>
      </c>
      <c r="H20" s="208">
        <v>1322</v>
      </c>
      <c r="I20" s="208">
        <v>6814</v>
      </c>
    </row>
    <row r="21" spans="1:9" x14ac:dyDescent="0.25">
      <c r="A21" s="45">
        <v>18</v>
      </c>
      <c r="B21" s="45" t="s">
        <v>93</v>
      </c>
      <c r="C21" s="45">
        <v>2093</v>
      </c>
      <c r="D21" s="45">
        <v>30.22</v>
      </c>
      <c r="E21" s="45">
        <v>219</v>
      </c>
      <c r="F21" s="211">
        <v>78.41</v>
      </c>
      <c r="G21" s="208">
        <v>2070</v>
      </c>
      <c r="H21" s="208">
        <v>1638.1399999999999</v>
      </c>
      <c r="I21" s="208">
        <v>2859.18</v>
      </c>
    </row>
    <row r="22" spans="1:9" x14ac:dyDescent="0.25">
      <c r="A22" s="45">
        <v>19</v>
      </c>
      <c r="B22" s="45" t="s">
        <v>95</v>
      </c>
      <c r="C22" s="45">
        <v>1241</v>
      </c>
      <c r="D22" s="45">
        <v>311</v>
      </c>
      <c r="E22" s="45">
        <v>156</v>
      </c>
      <c r="F22" s="211">
        <v>311.66000000000003</v>
      </c>
      <c r="G22" s="208">
        <v>1200</v>
      </c>
      <c r="H22" s="208">
        <v>1155.21</v>
      </c>
      <c r="I22" s="208">
        <v>2743.17</v>
      </c>
    </row>
    <row r="23" spans="1:9" x14ac:dyDescent="0.25">
      <c r="A23" s="45">
        <v>20</v>
      </c>
      <c r="B23" s="45" t="s">
        <v>97</v>
      </c>
      <c r="C23" s="45">
        <v>301</v>
      </c>
      <c r="D23" s="45">
        <v>39.5</v>
      </c>
      <c r="E23" s="45">
        <v>91</v>
      </c>
      <c r="F23" s="211">
        <v>180.6</v>
      </c>
      <c r="G23" s="208">
        <v>800</v>
      </c>
      <c r="H23" s="208">
        <v>202</v>
      </c>
      <c r="I23" s="208">
        <v>3041.6</v>
      </c>
    </row>
    <row r="24" spans="1:9" x14ac:dyDescent="0.25">
      <c r="A24" s="45">
        <v>21</v>
      </c>
      <c r="B24" s="45" t="s">
        <v>217</v>
      </c>
      <c r="C24" s="45">
        <v>419</v>
      </c>
      <c r="D24" s="45">
        <v>1.28</v>
      </c>
      <c r="E24" s="45">
        <v>50</v>
      </c>
      <c r="F24" s="211">
        <v>25.27</v>
      </c>
      <c r="G24" s="208">
        <v>590</v>
      </c>
      <c r="H24" s="208">
        <v>62.52</v>
      </c>
      <c r="I24" s="208">
        <v>562.72</v>
      </c>
    </row>
    <row r="25" spans="1:9" x14ac:dyDescent="0.25">
      <c r="A25" s="46" t="s">
        <v>218</v>
      </c>
      <c r="B25" s="46" t="s">
        <v>188</v>
      </c>
      <c r="C25" s="46">
        <f>SUM(C4:C24)</f>
        <v>42999</v>
      </c>
      <c r="D25" s="46">
        <v>18631.060000000001</v>
      </c>
      <c r="E25" s="46">
        <v>77398</v>
      </c>
      <c r="F25" s="212">
        <v>73052.55</v>
      </c>
      <c r="G25" s="69">
        <v>42140</v>
      </c>
      <c r="H25" s="69">
        <v>19223.28</v>
      </c>
      <c r="I25" s="69">
        <v>93012.83</v>
      </c>
    </row>
    <row r="26" spans="1:9" x14ac:dyDescent="0.25">
      <c r="A26" s="40">
        <v>1</v>
      </c>
      <c r="B26" s="43" t="s">
        <v>103</v>
      </c>
      <c r="C26" s="40">
        <v>3323</v>
      </c>
      <c r="D26" s="40">
        <v>417.65</v>
      </c>
      <c r="E26" s="40">
        <v>1097</v>
      </c>
      <c r="F26" s="213">
        <v>384.19</v>
      </c>
      <c r="G26" s="208">
        <v>3170</v>
      </c>
      <c r="H26" s="208">
        <v>1103.46</v>
      </c>
      <c r="I26" s="208">
        <v>3971.17</v>
      </c>
    </row>
    <row r="27" spans="1:9" x14ac:dyDescent="0.25">
      <c r="A27" s="40">
        <v>2</v>
      </c>
      <c r="B27" s="43" t="s">
        <v>101</v>
      </c>
      <c r="C27" s="40">
        <v>74</v>
      </c>
      <c r="D27" s="40">
        <v>15.22</v>
      </c>
      <c r="E27" s="40">
        <v>24</v>
      </c>
      <c r="F27" s="213">
        <v>23.67</v>
      </c>
      <c r="G27" s="208">
        <v>400</v>
      </c>
      <c r="H27" s="208">
        <v>417.7</v>
      </c>
      <c r="I27" s="208">
        <v>500.32</v>
      </c>
    </row>
    <row r="28" spans="1:9" x14ac:dyDescent="0.25">
      <c r="A28" s="40">
        <v>3</v>
      </c>
      <c r="B28" s="43" t="s">
        <v>105</v>
      </c>
      <c r="C28" s="40">
        <v>2011</v>
      </c>
      <c r="D28" s="40">
        <v>123.39</v>
      </c>
      <c r="E28" s="40">
        <v>137</v>
      </c>
      <c r="F28" s="213">
        <v>136.41</v>
      </c>
      <c r="G28" s="208">
        <v>1670</v>
      </c>
      <c r="H28" s="208">
        <v>170.39999999999998</v>
      </c>
      <c r="I28" s="208">
        <v>147.54000000000002</v>
      </c>
    </row>
    <row r="29" spans="1:9" x14ac:dyDescent="0.25">
      <c r="A29" s="40">
        <v>4</v>
      </c>
      <c r="B29" s="43" t="s">
        <v>107</v>
      </c>
      <c r="C29" s="40">
        <v>327</v>
      </c>
      <c r="D29" s="40">
        <v>12.05</v>
      </c>
      <c r="E29" s="40">
        <v>58</v>
      </c>
      <c r="F29" s="213">
        <v>146.51</v>
      </c>
      <c r="G29" s="208">
        <v>390</v>
      </c>
      <c r="H29" s="208">
        <v>255.92000000000002</v>
      </c>
      <c r="I29" s="208">
        <v>1540.74</v>
      </c>
    </row>
    <row r="30" spans="1:9" x14ac:dyDescent="0.25">
      <c r="A30" s="40">
        <v>5</v>
      </c>
      <c r="B30" s="43" t="s">
        <v>99</v>
      </c>
      <c r="C30" s="40">
        <v>1106</v>
      </c>
      <c r="D30" s="40">
        <v>165.45</v>
      </c>
      <c r="E30" s="40">
        <v>111</v>
      </c>
      <c r="F30" s="213">
        <v>248.26</v>
      </c>
      <c r="G30" s="208">
        <v>1800</v>
      </c>
      <c r="H30" s="208">
        <v>553.35</v>
      </c>
      <c r="I30" s="208">
        <v>3424.28</v>
      </c>
    </row>
    <row r="31" spans="1:9" x14ac:dyDescent="0.25">
      <c r="A31" s="40">
        <v>6</v>
      </c>
      <c r="B31" s="43" t="s">
        <v>113</v>
      </c>
      <c r="C31" s="40">
        <v>40</v>
      </c>
      <c r="D31" s="40">
        <v>0</v>
      </c>
      <c r="E31" s="40">
        <v>0</v>
      </c>
      <c r="F31" s="213">
        <v>0</v>
      </c>
      <c r="G31" s="208">
        <v>190</v>
      </c>
      <c r="H31" s="208"/>
      <c r="I31" s="208"/>
    </row>
    <row r="32" spans="1:9" s="199" customFormat="1" x14ac:dyDescent="0.25">
      <c r="A32" s="40">
        <v>7</v>
      </c>
      <c r="B32" s="43" t="s">
        <v>109</v>
      </c>
      <c r="C32" s="40">
        <v>40</v>
      </c>
      <c r="D32" s="40">
        <v>0</v>
      </c>
      <c r="E32" s="40">
        <v>0</v>
      </c>
      <c r="F32" s="213">
        <v>0</v>
      </c>
      <c r="G32" s="208">
        <v>190</v>
      </c>
      <c r="H32" s="208"/>
      <c r="I32" s="208"/>
    </row>
    <row r="33" spans="1:9" x14ac:dyDescent="0.25">
      <c r="A33" s="40">
        <v>8</v>
      </c>
      <c r="B33" s="43" t="s">
        <v>111</v>
      </c>
      <c r="C33" s="40">
        <v>40</v>
      </c>
      <c r="D33" s="40">
        <v>2.15</v>
      </c>
      <c r="E33" s="40">
        <v>10</v>
      </c>
      <c r="F33" s="213">
        <v>7.72</v>
      </c>
      <c r="G33" s="208">
        <v>190</v>
      </c>
      <c r="H33" s="208">
        <v>46.5</v>
      </c>
      <c r="I33" s="208">
        <v>120.73</v>
      </c>
    </row>
    <row r="34" spans="1:9" x14ac:dyDescent="0.25">
      <c r="A34" s="40">
        <v>9</v>
      </c>
      <c r="B34" s="43" t="s">
        <v>219</v>
      </c>
      <c r="C34" s="40">
        <v>40</v>
      </c>
      <c r="D34" s="40">
        <v>255.06</v>
      </c>
      <c r="E34" s="40">
        <v>1308</v>
      </c>
      <c r="F34" s="213">
        <v>333.33</v>
      </c>
      <c r="G34" s="208">
        <v>190</v>
      </c>
      <c r="H34" s="208">
        <v>3675.43</v>
      </c>
      <c r="I34" s="208">
        <v>4354.17</v>
      </c>
    </row>
    <row r="35" spans="1:9" x14ac:dyDescent="0.25">
      <c r="A35" s="40">
        <v>10</v>
      </c>
      <c r="B35" s="43" t="s">
        <v>125</v>
      </c>
      <c r="C35" s="40">
        <v>0</v>
      </c>
      <c r="D35" s="40">
        <v>0</v>
      </c>
      <c r="E35" s="40">
        <v>0</v>
      </c>
      <c r="F35" s="213">
        <v>0</v>
      </c>
      <c r="G35" s="208">
        <v>0</v>
      </c>
      <c r="H35" s="208">
        <v>89.1</v>
      </c>
      <c r="I35" s="208">
        <v>95.03</v>
      </c>
    </row>
    <row r="36" spans="1:9" x14ac:dyDescent="0.25">
      <c r="A36" s="41" t="s">
        <v>220</v>
      </c>
      <c r="B36" s="44" t="s">
        <v>188</v>
      </c>
      <c r="C36" s="41">
        <f>SUM(C26:C35)</f>
        <v>7001</v>
      </c>
      <c r="D36" s="41">
        <v>990.97</v>
      </c>
      <c r="E36" s="41">
        <v>2745</v>
      </c>
      <c r="F36" s="214">
        <v>1280.0899999999999</v>
      </c>
      <c r="G36" s="69">
        <v>8190</v>
      </c>
      <c r="H36" s="69">
        <v>6311.8600000000006</v>
      </c>
      <c r="I36" s="69">
        <v>14153.98</v>
      </c>
    </row>
    <row r="37" spans="1:9" x14ac:dyDescent="0.25">
      <c r="A37" s="40">
        <v>1</v>
      </c>
      <c r="B37" s="43" t="s">
        <v>221</v>
      </c>
      <c r="C37" s="40">
        <v>9500</v>
      </c>
      <c r="D37" s="40">
        <v>2901</v>
      </c>
      <c r="E37" s="40">
        <v>25357</v>
      </c>
      <c r="F37" s="213">
        <v>10897.7</v>
      </c>
      <c r="G37" s="208">
        <v>20370</v>
      </c>
      <c r="H37" s="208">
        <v>6533.25</v>
      </c>
      <c r="I37" s="208">
        <v>20888.52</v>
      </c>
    </row>
    <row r="38" spans="1:9" x14ac:dyDescent="0.25">
      <c r="A38" s="41" t="s">
        <v>222</v>
      </c>
      <c r="B38" s="44" t="s">
        <v>188</v>
      </c>
      <c r="C38" s="41">
        <v>9500</v>
      </c>
      <c r="D38" s="41">
        <v>2901</v>
      </c>
      <c r="E38" s="41">
        <v>25357</v>
      </c>
      <c r="F38" s="214">
        <v>10897.7</v>
      </c>
      <c r="G38" s="69">
        <v>20370</v>
      </c>
      <c r="H38" s="69">
        <v>6533.25</v>
      </c>
      <c r="I38" s="69">
        <v>20888.52</v>
      </c>
    </row>
    <row r="39" spans="1:9" x14ac:dyDescent="0.25">
      <c r="A39" s="45">
        <v>1</v>
      </c>
      <c r="B39" s="45" t="s">
        <v>117</v>
      </c>
      <c r="C39" s="45">
        <v>5946</v>
      </c>
      <c r="D39" s="45">
        <v>2383.64</v>
      </c>
      <c r="E39" s="45">
        <v>26617</v>
      </c>
      <c r="F39" s="211">
        <v>102021.53</v>
      </c>
      <c r="G39" s="208">
        <v>9750</v>
      </c>
      <c r="H39" s="208">
        <v>1463.77</v>
      </c>
      <c r="I39" s="208">
        <v>4298.71</v>
      </c>
    </row>
    <row r="40" spans="1:9" x14ac:dyDescent="0.25">
      <c r="A40" s="45">
        <v>2</v>
      </c>
      <c r="B40" s="45" t="s">
        <v>223</v>
      </c>
      <c r="C40" s="45">
        <v>118</v>
      </c>
      <c r="D40" s="45">
        <v>0</v>
      </c>
      <c r="E40" s="45">
        <v>0</v>
      </c>
      <c r="F40" s="211">
        <v>0</v>
      </c>
      <c r="G40" s="208">
        <v>400</v>
      </c>
      <c r="H40" s="208">
        <v>352.23</v>
      </c>
      <c r="I40" s="208">
        <v>3631.72</v>
      </c>
    </row>
    <row r="41" spans="1:9" x14ac:dyDescent="0.25">
      <c r="A41" s="45">
        <v>3</v>
      </c>
      <c r="B41" s="45" t="s">
        <v>121</v>
      </c>
      <c r="C41" s="45">
        <v>318</v>
      </c>
      <c r="D41" s="45">
        <v>0</v>
      </c>
      <c r="E41" s="45">
        <v>0</v>
      </c>
      <c r="F41" s="211">
        <v>0</v>
      </c>
      <c r="G41" s="208">
        <v>750</v>
      </c>
      <c r="H41" s="208"/>
      <c r="I41" s="208"/>
    </row>
    <row r="42" spans="1:9" x14ac:dyDescent="0.25">
      <c r="A42" s="45">
        <v>4</v>
      </c>
      <c r="B42" s="45" t="s">
        <v>123</v>
      </c>
      <c r="C42" s="45">
        <v>118</v>
      </c>
      <c r="D42" s="45">
        <v>0</v>
      </c>
      <c r="E42" s="45">
        <v>0</v>
      </c>
      <c r="F42" s="211">
        <v>0</v>
      </c>
      <c r="G42" s="208">
        <v>400</v>
      </c>
      <c r="H42" s="208">
        <v>0</v>
      </c>
      <c r="I42" s="208">
        <v>520.16</v>
      </c>
    </row>
    <row r="43" spans="1:9" x14ac:dyDescent="0.25">
      <c r="A43" s="45"/>
      <c r="B43" s="45" t="s">
        <v>243</v>
      </c>
      <c r="C43" s="45">
        <v>0</v>
      </c>
      <c r="D43" s="45">
        <v>14039.34</v>
      </c>
      <c r="E43" s="45">
        <v>0</v>
      </c>
      <c r="F43" s="211">
        <v>40297.35</v>
      </c>
      <c r="G43" s="208">
        <v>11300</v>
      </c>
      <c r="H43" s="208"/>
      <c r="I43" s="208"/>
    </row>
    <row r="44" spans="1:9" s="209" customFormat="1" x14ac:dyDescent="0.25">
      <c r="A44" s="45"/>
      <c r="B44" s="45" t="s">
        <v>242</v>
      </c>
      <c r="C44" s="45"/>
      <c r="D44" s="45"/>
      <c r="E44" s="45"/>
      <c r="F44" s="211"/>
      <c r="G44" s="208"/>
      <c r="H44" s="208">
        <v>524</v>
      </c>
      <c r="I44" s="208">
        <v>19183.09</v>
      </c>
    </row>
    <row r="45" spans="1:9" x14ac:dyDescent="0.25">
      <c r="A45" s="46" t="s">
        <v>224</v>
      </c>
      <c r="B45" s="46" t="s">
        <v>188</v>
      </c>
      <c r="C45" s="46">
        <v>66000</v>
      </c>
      <c r="D45" s="46">
        <v>38946.01</v>
      </c>
      <c r="E45" s="46">
        <v>132117</v>
      </c>
      <c r="F45" s="212">
        <v>227549.22</v>
      </c>
      <c r="G45" s="69">
        <v>82000</v>
      </c>
      <c r="H45" s="69">
        <v>34408.39</v>
      </c>
      <c r="I45" s="69">
        <v>155689.01</v>
      </c>
    </row>
    <row r="46" spans="1:9" x14ac:dyDescent="0.25">
      <c r="A46" s="193"/>
      <c r="B46" s="193"/>
      <c r="C46" s="193"/>
      <c r="D46" s="193"/>
      <c r="E46" s="193"/>
      <c r="F46" s="193"/>
    </row>
    <row r="47" spans="1:9" x14ac:dyDescent="0.25">
      <c r="A47" s="193"/>
      <c r="B47" s="193"/>
      <c r="C47" s="197"/>
      <c r="D47" s="193"/>
      <c r="E47" s="197">
        <v>43</v>
      </c>
      <c r="F47" s="193"/>
    </row>
    <row r="48" spans="1:9" x14ac:dyDescent="0.25">
      <c r="A48" s="193"/>
      <c r="B48" s="193"/>
      <c r="C48" s="193"/>
      <c r="D48" s="193"/>
      <c r="E48" s="193"/>
      <c r="F48" s="193"/>
    </row>
  </sheetData>
  <mergeCells count="2">
    <mergeCell ref="A2:F2"/>
    <mergeCell ref="A1:I1"/>
  </mergeCells>
  <pageMargins left="0.7" right="0.7" top="0.75" bottom="0.75" header="0.3" footer="0.3"/>
  <pageSetup scale="8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workbookViewId="0">
      <selection activeCell="V3" sqref="V3"/>
    </sheetView>
  </sheetViews>
  <sheetFormatPr defaultRowHeight="16.5" customHeight="1" x14ac:dyDescent="0.25"/>
  <cols>
    <col min="1" max="1" width="7.28515625" customWidth="1"/>
    <col min="3" max="4" width="10" customWidth="1"/>
    <col min="5" max="5" width="9.85546875" customWidth="1"/>
    <col min="6" max="6" width="10.140625" customWidth="1"/>
    <col min="7" max="7" width="10" customWidth="1"/>
  </cols>
  <sheetData>
    <row r="1" spans="1:20" ht="16.5" customHeight="1" x14ac:dyDescent="0.25">
      <c r="A1" s="272" t="s">
        <v>920</v>
      </c>
      <c r="B1" s="273"/>
      <c r="C1" s="273"/>
      <c r="D1" s="273"/>
      <c r="E1" s="273"/>
      <c r="F1" s="273"/>
      <c r="G1" s="273"/>
      <c r="H1" s="273"/>
      <c r="I1" s="273"/>
      <c r="J1" s="273"/>
      <c r="K1" s="273"/>
      <c r="L1" s="273"/>
      <c r="M1" s="273"/>
      <c r="N1" s="273"/>
      <c r="O1" s="273"/>
      <c r="P1" s="273"/>
      <c r="Q1" s="273"/>
      <c r="R1" s="273"/>
      <c r="S1" s="273"/>
      <c r="T1" s="273"/>
    </row>
    <row r="2" spans="1:20" ht="15" x14ac:dyDescent="0.25">
      <c r="A2" s="272" t="s">
        <v>335</v>
      </c>
      <c r="B2" s="273"/>
      <c r="C2" s="273"/>
      <c r="D2" s="273"/>
      <c r="E2" s="273"/>
      <c r="F2" s="273"/>
      <c r="G2" s="273"/>
      <c r="H2" s="273"/>
      <c r="I2" s="273"/>
      <c r="J2" s="273"/>
      <c r="K2" s="273"/>
      <c r="L2" s="273"/>
      <c r="M2" s="273"/>
      <c r="N2" s="273"/>
      <c r="O2" s="273"/>
      <c r="P2" s="273"/>
      <c r="Q2" s="273"/>
      <c r="R2" s="273"/>
      <c r="S2" s="273"/>
      <c r="T2" s="273"/>
    </row>
    <row r="3" spans="1:20" ht="59.25" customHeight="1" x14ac:dyDescent="0.25">
      <c r="A3" s="39" t="s">
        <v>129</v>
      </c>
      <c r="B3" s="39" t="s">
        <v>204</v>
      </c>
      <c r="C3" s="39" t="s">
        <v>454</v>
      </c>
      <c r="D3" s="39" t="s">
        <v>455</v>
      </c>
      <c r="E3" s="39" t="s">
        <v>456</v>
      </c>
      <c r="F3" s="39" t="s">
        <v>457</v>
      </c>
      <c r="G3" s="39" t="s">
        <v>458</v>
      </c>
      <c r="H3" s="39" t="s">
        <v>459</v>
      </c>
      <c r="I3" s="39" t="s">
        <v>460</v>
      </c>
      <c r="J3" s="39" t="s">
        <v>461</v>
      </c>
      <c r="K3" s="39" t="s">
        <v>462</v>
      </c>
      <c r="L3" s="39" t="s">
        <v>463</v>
      </c>
      <c r="M3" s="39" t="s">
        <v>464</v>
      </c>
      <c r="N3" s="39" t="s">
        <v>465</v>
      </c>
      <c r="O3" s="39" t="s">
        <v>466</v>
      </c>
      <c r="P3" s="39" t="s">
        <v>467</v>
      </c>
      <c r="Q3" s="39" t="s">
        <v>468</v>
      </c>
      <c r="R3" s="39" t="s">
        <v>469</v>
      </c>
      <c r="S3" s="39" t="s">
        <v>470</v>
      </c>
      <c r="T3" s="39" t="s">
        <v>471</v>
      </c>
    </row>
    <row r="4" spans="1:20" ht="16.5" customHeight="1" x14ac:dyDescent="0.25">
      <c r="A4" s="45">
        <v>1</v>
      </c>
      <c r="B4" s="45" t="s">
        <v>55</v>
      </c>
      <c r="C4" s="45">
        <v>5</v>
      </c>
      <c r="D4" s="45">
        <v>0</v>
      </c>
      <c r="E4" s="45">
        <v>0</v>
      </c>
      <c r="F4" s="45">
        <v>15</v>
      </c>
      <c r="G4" s="45">
        <v>24.86</v>
      </c>
      <c r="H4" s="45">
        <v>43</v>
      </c>
      <c r="I4" s="45">
        <v>49</v>
      </c>
      <c r="J4" s="45">
        <v>305.44</v>
      </c>
      <c r="K4" s="45">
        <v>100</v>
      </c>
      <c r="L4" s="45">
        <v>0</v>
      </c>
      <c r="M4" s="45">
        <v>0</v>
      </c>
      <c r="N4" s="45">
        <v>0</v>
      </c>
      <c r="O4" s="45">
        <v>0</v>
      </c>
      <c r="P4" s="45">
        <v>148</v>
      </c>
      <c r="Q4" s="45">
        <v>0</v>
      </c>
      <c r="R4" s="45">
        <v>0</v>
      </c>
      <c r="S4" s="45">
        <v>64</v>
      </c>
      <c r="T4" s="45">
        <v>330.3</v>
      </c>
    </row>
    <row r="5" spans="1:20" ht="16.5" customHeight="1" x14ac:dyDescent="0.25">
      <c r="A5" s="45">
        <v>2</v>
      </c>
      <c r="B5" s="45" t="s">
        <v>215</v>
      </c>
      <c r="C5" s="45">
        <v>3</v>
      </c>
      <c r="D5" s="45">
        <v>0</v>
      </c>
      <c r="E5" s="45">
        <v>0</v>
      </c>
      <c r="F5" s="45">
        <v>0</v>
      </c>
      <c r="G5" s="45">
        <v>0</v>
      </c>
      <c r="H5" s="45">
        <v>14</v>
      </c>
      <c r="I5" s="45">
        <v>6</v>
      </c>
      <c r="J5" s="45">
        <v>95.43</v>
      </c>
      <c r="K5" s="45">
        <v>50</v>
      </c>
      <c r="L5" s="45">
        <v>0</v>
      </c>
      <c r="M5" s="45">
        <v>0</v>
      </c>
      <c r="N5" s="45">
        <v>0</v>
      </c>
      <c r="O5" s="45">
        <v>0</v>
      </c>
      <c r="P5" s="45">
        <v>67</v>
      </c>
      <c r="Q5" s="45">
        <v>0</v>
      </c>
      <c r="R5" s="45">
        <v>0</v>
      </c>
      <c r="S5" s="45">
        <v>6</v>
      </c>
      <c r="T5" s="45">
        <v>95.43</v>
      </c>
    </row>
    <row r="6" spans="1:20" ht="16.5" customHeight="1" x14ac:dyDescent="0.25">
      <c r="A6" s="45">
        <v>3</v>
      </c>
      <c r="B6" s="45" t="s">
        <v>61</v>
      </c>
      <c r="C6" s="45">
        <v>13</v>
      </c>
      <c r="D6" s="45">
        <v>3</v>
      </c>
      <c r="E6" s="45">
        <v>2.36</v>
      </c>
      <c r="F6" s="45">
        <v>39</v>
      </c>
      <c r="G6" s="45">
        <v>90.88</v>
      </c>
      <c r="H6" s="45">
        <v>94</v>
      </c>
      <c r="I6" s="45">
        <v>113</v>
      </c>
      <c r="J6" s="45">
        <v>438.26</v>
      </c>
      <c r="K6" s="45">
        <v>290</v>
      </c>
      <c r="L6" s="45">
        <v>0</v>
      </c>
      <c r="M6" s="45">
        <v>0</v>
      </c>
      <c r="N6" s="45">
        <v>0</v>
      </c>
      <c r="O6" s="45">
        <v>0</v>
      </c>
      <c r="P6" s="45">
        <v>397</v>
      </c>
      <c r="Q6" s="45">
        <v>3</v>
      </c>
      <c r="R6" s="45">
        <v>2.36</v>
      </c>
      <c r="S6" s="45">
        <v>152</v>
      </c>
      <c r="T6" s="45">
        <v>529.14</v>
      </c>
    </row>
    <row r="7" spans="1:20" ht="16.5" customHeight="1" x14ac:dyDescent="0.25">
      <c r="A7" s="45">
        <v>4</v>
      </c>
      <c r="B7" s="45" t="s">
        <v>63</v>
      </c>
      <c r="C7" s="45">
        <v>11</v>
      </c>
      <c r="D7" s="45">
        <v>2</v>
      </c>
      <c r="E7" s="45">
        <v>1.85</v>
      </c>
      <c r="F7" s="45">
        <v>37</v>
      </c>
      <c r="G7" s="45">
        <v>95.41</v>
      </c>
      <c r="H7" s="45">
        <v>77</v>
      </c>
      <c r="I7" s="45">
        <v>12</v>
      </c>
      <c r="J7" s="45">
        <v>80.849999999999994</v>
      </c>
      <c r="K7" s="45">
        <v>290</v>
      </c>
      <c r="L7" s="45">
        <v>0</v>
      </c>
      <c r="M7" s="45">
        <v>3</v>
      </c>
      <c r="N7" s="45">
        <v>72</v>
      </c>
      <c r="O7" s="45">
        <v>11.53</v>
      </c>
      <c r="P7" s="45">
        <v>378</v>
      </c>
      <c r="Q7" s="45">
        <v>2</v>
      </c>
      <c r="R7" s="45">
        <v>4.8499999999999996</v>
      </c>
      <c r="S7" s="45">
        <v>121</v>
      </c>
      <c r="T7" s="45">
        <v>187.79</v>
      </c>
    </row>
    <row r="8" spans="1:20" ht="16.5" customHeight="1" x14ac:dyDescent="0.25">
      <c r="A8" s="45">
        <v>5</v>
      </c>
      <c r="B8" s="45" t="s">
        <v>65</v>
      </c>
      <c r="C8" s="45">
        <v>3</v>
      </c>
      <c r="D8" s="45">
        <v>1</v>
      </c>
      <c r="E8" s="45">
        <v>0.91</v>
      </c>
      <c r="F8" s="45">
        <v>1</v>
      </c>
      <c r="G8" s="45">
        <v>0.91</v>
      </c>
      <c r="H8" s="45">
        <v>14</v>
      </c>
      <c r="I8" s="45">
        <v>0</v>
      </c>
      <c r="J8" s="45">
        <v>0</v>
      </c>
      <c r="K8" s="45">
        <v>50</v>
      </c>
      <c r="L8" s="45">
        <v>0</v>
      </c>
      <c r="M8" s="45">
        <v>28.58</v>
      </c>
      <c r="N8" s="45">
        <v>14</v>
      </c>
      <c r="O8" s="45">
        <v>38.69</v>
      </c>
      <c r="P8" s="45">
        <v>67</v>
      </c>
      <c r="Q8" s="45">
        <v>1</v>
      </c>
      <c r="R8" s="45">
        <v>29.49</v>
      </c>
      <c r="S8" s="45">
        <v>15</v>
      </c>
      <c r="T8" s="45">
        <v>39.6</v>
      </c>
    </row>
    <row r="9" spans="1:20" ht="16.5" customHeight="1" x14ac:dyDescent="0.25">
      <c r="A9" s="45">
        <v>6</v>
      </c>
      <c r="B9" s="45" t="s">
        <v>67</v>
      </c>
      <c r="C9" s="45">
        <v>23</v>
      </c>
      <c r="D9" s="45">
        <v>29</v>
      </c>
      <c r="E9" s="45">
        <v>44</v>
      </c>
      <c r="F9" s="45">
        <v>149</v>
      </c>
      <c r="G9" s="45">
        <v>456.55</v>
      </c>
      <c r="H9" s="45">
        <v>210</v>
      </c>
      <c r="I9" s="45">
        <v>41</v>
      </c>
      <c r="J9" s="45">
        <v>318.81</v>
      </c>
      <c r="K9" s="45">
        <v>540</v>
      </c>
      <c r="L9" s="45">
        <v>0</v>
      </c>
      <c r="M9" s="45">
        <v>100</v>
      </c>
      <c r="N9" s="45">
        <v>124</v>
      </c>
      <c r="O9" s="45">
        <v>186.76</v>
      </c>
      <c r="P9" s="45">
        <v>773</v>
      </c>
      <c r="Q9" s="45">
        <v>29</v>
      </c>
      <c r="R9" s="45">
        <v>144</v>
      </c>
      <c r="S9" s="45">
        <v>314</v>
      </c>
      <c r="T9" s="45">
        <v>962.12</v>
      </c>
    </row>
    <row r="10" spans="1:20" ht="16.5" customHeight="1" x14ac:dyDescent="0.25">
      <c r="A10" s="45">
        <v>7</v>
      </c>
      <c r="B10" s="45" t="s">
        <v>69</v>
      </c>
      <c r="C10" s="45">
        <v>24</v>
      </c>
      <c r="D10" s="45">
        <v>2</v>
      </c>
      <c r="E10" s="45">
        <v>6.56</v>
      </c>
      <c r="F10" s="45">
        <v>84</v>
      </c>
      <c r="G10" s="45">
        <v>464.42</v>
      </c>
      <c r="H10" s="45">
        <v>175</v>
      </c>
      <c r="I10" s="45">
        <v>24</v>
      </c>
      <c r="J10" s="45">
        <v>231.42</v>
      </c>
      <c r="K10" s="45">
        <v>543</v>
      </c>
      <c r="L10" s="45">
        <v>0</v>
      </c>
      <c r="M10" s="45">
        <v>0</v>
      </c>
      <c r="N10" s="45">
        <v>1</v>
      </c>
      <c r="O10" s="45">
        <v>0.39</v>
      </c>
      <c r="P10" s="45">
        <v>742</v>
      </c>
      <c r="Q10" s="45">
        <v>2</v>
      </c>
      <c r="R10" s="45">
        <v>6.56</v>
      </c>
      <c r="S10" s="45">
        <v>109</v>
      </c>
      <c r="T10" s="45">
        <v>696.23</v>
      </c>
    </row>
    <row r="11" spans="1:20" ht="16.5" customHeight="1" x14ac:dyDescent="0.25">
      <c r="A11" s="45">
        <v>8</v>
      </c>
      <c r="B11" s="45" t="s">
        <v>73</v>
      </c>
      <c r="C11" s="45">
        <v>3</v>
      </c>
      <c r="D11" s="45">
        <v>0</v>
      </c>
      <c r="E11" s="45">
        <v>0</v>
      </c>
      <c r="F11" s="45">
        <v>3</v>
      </c>
      <c r="G11" s="45">
        <v>4.63</v>
      </c>
      <c r="H11" s="45">
        <v>14</v>
      </c>
      <c r="I11" s="45">
        <v>3</v>
      </c>
      <c r="J11" s="45">
        <v>23.28</v>
      </c>
      <c r="K11" s="45">
        <v>50</v>
      </c>
      <c r="L11" s="45">
        <v>0</v>
      </c>
      <c r="M11" s="45">
        <v>0</v>
      </c>
      <c r="N11" s="45">
        <v>0</v>
      </c>
      <c r="O11" s="45">
        <v>0</v>
      </c>
      <c r="P11" s="45">
        <v>67</v>
      </c>
      <c r="Q11" s="45">
        <v>0</v>
      </c>
      <c r="R11" s="45">
        <v>0</v>
      </c>
      <c r="S11" s="45">
        <v>6</v>
      </c>
      <c r="T11" s="45">
        <v>27.91</v>
      </c>
    </row>
    <row r="12" spans="1:20" ht="16.5" customHeight="1" x14ac:dyDescent="0.25">
      <c r="A12" s="45">
        <v>9</v>
      </c>
      <c r="B12" s="45" t="s">
        <v>75</v>
      </c>
      <c r="C12" s="45">
        <v>5</v>
      </c>
      <c r="D12" s="45">
        <v>0</v>
      </c>
      <c r="E12" s="45">
        <v>0</v>
      </c>
      <c r="F12" s="45">
        <v>15</v>
      </c>
      <c r="G12" s="45">
        <v>43.63</v>
      </c>
      <c r="H12" s="45">
        <v>52</v>
      </c>
      <c r="I12" s="45">
        <v>42</v>
      </c>
      <c r="J12" s="45">
        <v>193.08</v>
      </c>
      <c r="K12" s="45">
        <v>140</v>
      </c>
      <c r="L12" s="45">
        <v>0</v>
      </c>
      <c r="M12" s="45">
        <v>0</v>
      </c>
      <c r="N12" s="45">
        <v>1</v>
      </c>
      <c r="O12" s="45">
        <v>2.72</v>
      </c>
      <c r="P12" s="45">
        <v>197</v>
      </c>
      <c r="Q12" s="45">
        <v>0</v>
      </c>
      <c r="R12" s="45">
        <v>0</v>
      </c>
      <c r="S12" s="45">
        <v>58</v>
      </c>
      <c r="T12" s="45">
        <v>239.43</v>
      </c>
    </row>
    <row r="13" spans="1:20" ht="16.5" customHeight="1" x14ac:dyDescent="0.25">
      <c r="A13" s="45">
        <v>10</v>
      </c>
      <c r="B13" s="45" t="s">
        <v>77</v>
      </c>
      <c r="C13" s="45">
        <v>4</v>
      </c>
      <c r="D13" s="45">
        <v>460</v>
      </c>
      <c r="E13" s="45">
        <v>0</v>
      </c>
      <c r="F13" s="45">
        <v>10</v>
      </c>
      <c r="G13" s="45">
        <v>71.290000000000006</v>
      </c>
      <c r="H13" s="45">
        <v>21</v>
      </c>
      <c r="I13" s="45">
        <v>29</v>
      </c>
      <c r="J13" s="45">
        <v>212.23</v>
      </c>
      <c r="K13" s="45">
        <v>100</v>
      </c>
      <c r="L13" s="45">
        <v>0</v>
      </c>
      <c r="M13" s="45">
        <v>175.8</v>
      </c>
      <c r="N13" s="45">
        <v>233</v>
      </c>
      <c r="O13" s="45">
        <v>1561.74</v>
      </c>
      <c r="P13" s="45">
        <v>125</v>
      </c>
      <c r="Q13" s="45">
        <v>460</v>
      </c>
      <c r="R13" s="45">
        <v>175.8</v>
      </c>
      <c r="S13" s="45">
        <v>272</v>
      </c>
      <c r="T13" s="45">
        <v>1845.26</v>
      </c>
    </row>
    <row r="14" spans="1:20" ht="16.5" customHeight="1" x14ac:dyDescent="0.25">
      <c r="A14" s="45">
        <v>11</v>
      </c>
      <c r="B14" s="45" t="s">
        <v>79</v>
      </c>
      <c r="C14" s="45">
        <v>10</v>
      </c>
      <c r="D14" s="45">
        <v>0</v>
      </c>
      <c r="E14" s="45">
        <v>0</v>
      </c>
      <c r="F14" s="45">
        <v>10</v>
      </c>
      <c r="G14" s="45">
        <v>27.7</v>
      </c>
      <c r="H14" s="45">
        <v>96</v>
      </c>
      <c r="I14" s="45">
        <v>55</v>
      </c>
      <c r="J14" s="45">
        <v>592.73</v>
      </c>
      <c r="K14" s="45">
        <v>140</v>
      </c>
      <c r="L14" s="45">
        <v>0</v>
      </c>
      <c r="M14" s="45">
        <v>30</v>
      </c>
      <c r="N14" s="45">
        <v>3</v>
      </c>
      <c r="O14" s="45">
        <v>30</v>
      </c>
      <c r="P14" s="45">
        <v>246</v>
      </c>
      <c r="Q14" s="45">
        <v>0</v>
      </c>
      <c r="R14" s="45">
        <v>30</v>
      </c>
      <c r="S14" s="45">
        <v>68</v>
      </c>
      <c r="T14" s="45">
        <v>650.42999999999995</v>
      </c>
    </row>
    <row r="15" spans="1:20" ht="16.5" customHeight="1" x14ac:dyDescent="0.25">
      <c r="A15" s="45">
        <v>12</v>
      </c>
      <c r="B15" s="45" t="s">
        <v>81</v>
      </c>
      <c r="C15" s="45">
        <v>3</v>
      </c>
      <c r="D15" s="45">
        <v>0</v>
      </c>
      <c r="E15" s="45">
        <v>0</v>
      </c>
      <c r="F15" s="45">
        <v>14</v>
      </c>
      <c r="G15" s="45">
        <v>49.33</v>
      </c>
      <c r="H15" s="45">
        <v>14</v>
      </c>
      <c r="I15" s="45">
        <v>7</v>
      </c>
      <c r="J15" s="45">
        <v>46.8</v>
      </c>
      <c r="K15" s="45">
        <v>50</v>
      </c>
      <c r="L15" s="45">
        <v>0</v>
      </c>
      <c r="M15" s="45">
        <v>0</v>
      </c>
      <c r="N15" s="45">
        <v>26</v>
      </c>
      <c r="O15" s="45">
        <v>0.23</v>
      </c>
      <c r="P15" s="45">
        <v>67</v>
      </c>
      <c r="Q15" s="45">
        <v>0</v>
      </c>
      <c r="R15" s="45">
        <v>0</v>
      </c>
      <c r="S15" s="45">
        <v>47</v>
      </c>
      <c r="T15" s="45">
        <v>96.36</v>
      </c>
    </row>
    <row r="16" spans="1:20" ht="16.5" customHeight="1" x14ac:dyDescent="0.25">
      <c r="A16" s="45">
        <v>13</v>
      </c>
      <c r="B16" s="45" t="s">
        <v>83</v>
      </c>
      <c r="C16" s="45">
        <v>27</v>
      </c>
      <c r="D16" s="45">
        <v>11</v>
      </c>
      <c r="E16" s="45">
        <v>112.5</v>
      </c>
      <c r="F16" s="45">
        <v>134</v>
      </c>
      <c r="G16" s="45">
        <v>420.3</v>
      </c>
      <c r="H16" s="45">
        <v>231</v>
      </c>
      <c r="I16" s="45">
        <v>112</v>
      </c>
      <c r="J16" s="45">
        <v>2275</v>
      </c>
      <c r="K16" s="45">
        <v>590</v>
      </c>
      <c r="L16" s="45">
        <v>0</v>
      </c>
      <c r="M16" s="45">
        <v>139.56</v>
      </c>
      <c r="N16" s="45">
        <v>619</v>
      </c>
      <c r="O16" s="45">
        <v>2192.36</v>
      </c>
      <c r="P16" s="45">
        <v>848</v>
      </c>
      <c r="Q16" s="45">
        <v>11</v>
      </c>
      <c r="R16" s="45">
        <v>252.06</v>
      </c>
      <c r="S16" s="45">
        <v>865</v>
      </c>
      <c r="T16" s="45">
        <v>4887.66</v>
      </c>
    </row>
    <row r="17" spans="1:20" ht="16.5" customHeight="1" x14ac:dyDescent="0.25">
      <c r="A17" s="45">
        <v>14</v>
      </c>
      <c r="B17" s="45" t="s">
        <v>216</v>
      </c>
      <c r="C17" s="45">
        <v>3</v>
      </c>
      <c r="D17" s="45">
        <v>0</v>
      </c>
      <c r="E17" s="45">
        <v>0</v>
      </c>
      <c r="F17" s="45">
        <v>0</v>
      </c>
      <c r="G17" s="45">
        <v>0</v>
      </c>
      <c r="H17" s="45">
        <v>14</v>
      </c>
      <c r="I17" s="45">
        <v>0</v>
      </c>
      <c r="J17" s="45">
        <v>0</v>
      </c>
      <c r="K17" s="45">
        <v>50</v>
      </c>
      <c r="L17" s="45">
        <v>0</v>
      </c>
      <c r="M17" s="45">
        <v>4.2</v>
      </c>
      <c r="N17" s="45">
        <v>8</v>
      </c>
      <c r="O17" s="45">
        <v>7.21</v>
      </c>
      <c r="P17" s="45">
        <v>67</v>
      </c>
      <c r="Q17" s="45">
        <v>0</v>
      </c>
      <c r="R17" s="45">
        <v>4.2</v>
      </c>
      <c r="S17" s="45">
        <v>8</v>
      </c>
      <c r="T17" s="45">
        <v>7.21</v>
      </c>
    </row>
    <row r="18" spans="1:20" ht="16.5" customHeight="1" x14ac:dyDescent="0.25">
      <c r="A18" s="45">
        <v>15</v>
      </c>
      <c r="B18" s="45" t="s">
        <v>87</v>
      </c>
      <c r="C18" s="45">
        <v>260</v>
      </c>
      <c r="D18" s="45">
        <v>289</v>
      </c>
      <c r="E18" s="45">
        <v>682.82</v>
      </c>
      <c r="F18" s="45">
        <v>2207</v>
      </c>
      <c r="G18" s="45">
        <v>6330.25</v>
      </c>
      <c r="H18" s="45">
        <v>1535</v>
      </c>
      <c r="I18" s="45">
        <v>4386</v>
      </c>
      <c r="J18" s="45">
        <v>40303.230000000003</v>
      </c>
      <c r="K18" s="45">
        <v>4228</v>
      </c>
      <c r="L18" s="45">
        <v>0</v>
      </c>
      <c r="M18" s="45">
        <v>5272.48</v>
      </c>
      <c r="N18" s="45">
        <v>1279</v>
      </c>
      <c r="O18" s="45">
        <v>1106.4000000000001</v>
      </c>
      <c r="P18" s="45">
        <v>6023</v>
      </c>
      <c r="Q18" s="45">
        <v>289</v>
      </c>
      <c r="R18" s="45">
        <v>5955.3</v>
      </c>
      <c r="S18" s="45">
        <v>7872</v>
      </c>
      <c r="T18" s="45">
        <v>47739.88</v>
      </c>
    </row>
    <row r="19" spans="1:20" ht="16.5" customHeight="1" x14ac:dyDescent="0.25">
      <c r="A19" s="45">
        <v>16</v>
      </c>
      <c r="B19" s="45" t="s">
        <v>89</v>
      </c>
      <c r="C19" s="45">
        <v>12</v>
      </c>
      <c r="D19" s="45">
        <v>5</v>
      </c>
      <c r="E19" s="45">
        <v>3</v>
      </c>
      <c r="F19" s="45">
        <v>66</v>
      </c>
      <c r="G19" s="45">
        <v>145</v>
      </c>
      <c r="H19" s="45">
        <v>64</v>
      </c>
      <c r="I19" s="45">
        <v>8</v>
      </c>
      <c r="J19" s="45">
        <v>77.17</v>
      </c>
      <c r="K19" s="45">
        <v>200</v>
      </c>
      <c r="L19" s="45">
        <v>0</v>
      </c>
      <c r="M19" s="45">
        <v>455.37</v>
      </c>
      <c r="N19" s="45">
        <v>12</v>
      </c>
      <c r="O19" s="45">
        <v>229.51</v>
      </c>
      <c r="P19" s="45">
        <v>276</v>
      </c>
      <c r="Q19" s="45">
        <v>5</v>
      </c>
      <c r="R19" s="45">
        <v>458.37</v>
      </c>
      <c r="S19" s="45">
        <v>86</v>
      </c>
      <c r="T19" s="45">
        <v>451.68</v>
      </c>
    </row>
    <row r="20" spans="1:20" ht="16.5" customHeight="1" x14ac:dyDescent="0.25">
      <c r="A20" s="45">
        <v>17</v>
      </c>
      <c r="B20" s="45" t="s">
        <v>91</v>
      </c>
      <c r="C20" s="45">
        <v>35</v>
      </c>
      <c r="D20" s="45">
        <v>1</v>
      </c>
      <c r="E20" s="45">
        <v>2</v>
      </c>
      <c r="F20" s="45">
        <v>39</v>
      </c>
      <c r="G20" s="45">
        <v>137</v>
      </c>
      <c r="H20" s="45">
        <v>371</v>
      </c>
      <c r="I20" s="45">
        <v>261</v>
      </c>
      <c r="J20" s="45">
        <v>4205</v>
      </c>
      <c r="K20" s="45">
        <v>650</v>
      </c>
      <c r="L20" s="45">
        <v>0</v>
      </c>
      <c r="M20" s="45">
        <v>208</v>
      </c>
      <c r="N20" s="45">
        <v>449</v>
      </c>
      <c r="O20" s="45">
        <v>6026.73</v>
      </c>
      <c r="P20" s="45">
        <v>1056</v>
      </c>
      <c r="Q20" s="45">
        <v>1</v>
      </c>
      <c r="R20" s="45">
        <v>210</v>
      </c>
      <c r="S20" s="45">
        <v>749</v>
      </c>
      <c r="T20" s="45">
        <v>10368.73</v>
      </c>
    </row>
    <row r="21" spans="1:20" ht="16.5" customHeight="1" x14ac:dyDescent="0.25">
      <c r="A21" s="45">
        <v>18</v>
      </c>
      <c r="B21" s="45" t="s">
        <v>93</v>
      </c>
      <c r="C21" s="45">
        <v>23</v>
      </c>
      <c r="D21" s="45">
        <v>8</v>
      </c>
      <c r="E21" s="45">
        <v>15.82</v>
      </c>
      <c r="F21" s="45">
        <v>29</v>
      </c>
      <c r="G21" s="45">
        <v>90.36</v>
      </c>
      <c r="H21" s="45">
        <v>172</v>
      </c>
      <c r="I21" s="45">
        <v>54</v>
      </c>
      <c r="J21" s="45">
        <v>230.92</v>
      </c>
      <c r="K21" s="45">
        <v>580</v>
      </c>
      <c r="L21" s="45">
        <v>0</v>
      </c>
      <c r="M21" s="45">
        <v>11.3</v>
      </c>
      <c r="N21" s="45">
        <v>0</v>
      </c>
      <c r="O21" s="45">
        <v>0</v>
      </c>
      <c r="P21" s="45">
        <v>775</v>
      </c>
      <c r="Q21" s="45">
        <v>8</v>
      </c>
      <c r="R21" s="45">
        <v>27.12</v>
      </c>
      <c r="S21" s="45">
        <v>83</v>
      </c>
      <c r="T21" s="45">
        <v>321.27999999999997</v>
      </c>
    </row>
    <row r="22" spans="1:20" ht="16.5" customHeight="1" x14ac:dyDescent="0.25">
      <c r="A22" s="45">
        <v>19</v>
      </c>
      <c r="B22" s="45" t="s">
        <v>95</v>
      </c>
      <c r="C22" s="45">
        <v>13</v>
      </c>
      <c r="D22" s="45">
        <v>8</v>
      </c>
      <c r="E22" s="45">
        <v>20.04</v>
      </c>
      <c r="F22" s="45">
        <v>54</v>
      </c>
      <c r="G22" s="45">
        <v>158.41</v>
      </c>
      <c r="H22" s="45">
        <v>81</v>
      </c>
      <c r="I22" s="45">
        <v>33</v>
      </c>
      <c r="J22" s="45">
        <v>174.5</v>
      </c>
      <c r="K22" s="45">
        <v>343</v>
      </c>
      <c r="L22" s="45">
        <v>0</v>
      </c>
      <c r="M22" s="45">
        <v>0</v>
      </c>
      <c r="N22" s="45">
        <v>445</v>
      </c>
      <c r="O22" s="45">
        <v>2743.17</v>
      </c>
      <c r="P22" s="45">
        <v>437</v>
      </c>
      <c r="Q22" s="45">
        <v>8</v>
      </c>
      <c r="R22" s="45">
        <v>20.04</v>
      </c>
      <c r="S22" s="45">
        <v>532</v>
      </c>
      <c r="T22" s="45">
        <v>3076.08</v>
      </c>
    </row>
    <row r="23" spans="1:20" ht="16.5" customHeight="1" x14ac:dyDescent="0.25">
      <c r="A23" s="45">
        <v>20</v>
      </c>
      <c r="B23" s="45" t="s">
        <v>97</v>
      </c>
      <c r="C23" s="45">
        <v>11</v>
      </c>
      <c r="D23" s="45">
        <v>9</v>
      </c>
      <c r="E23" s="45">
        <v>6.64</v>
      </c>
      <c r="F23" s="45">
        <v>70</v>
      </c>
      <c r="G23" s="45">
        <v>148.9</v>
      </c>
      <c r="H23" s="45">
        <v>57</v>
      </c>
      <c r="I23" s="45">
        <v>89</v>
      </c>
      <c r="J23" s="45">
        <v>761.42</v>
      </c>
      <c r="K23" s="45">
        <v>200</v>
      </c>
      <c r="L23" s="45">
        <v>0</v>
      </c>
      <c r="M23" s="45">
        <v>519.13</v>
      </c>
      <c r="N23" s="45">
        <v>101</v>
      </c>
      <c r="O23" s="45">
        <v>1036.0899999999999</v>
      </c>
      <c r="P23" s="45">
        <v>268</v>
      </c>
      <c r="Q23" s="45">
        <v>9</v>
      </c>
      <c r="R23" s="45">
        <v>525.77</v>
      </c>
      <c r="S23" s="45">
        <v>260</v>
      </c>
      <c r="T23" s="45">
        <v>1946.41</v>
      </c>
    </row>
    <row r="24" spans="1:20" ht="16.5" customHeight="1" x14ac:dyDescent="0.25">
      <c r="A24" s="45">
        <v>21</v>
      </c>
      <c r="B24" s="45" t="s">
        <v>217</v>
      </c>
      <c r="C24" s="45">
        <v>4</v>
      </c>
      <c r="D24" s="45">
        <v>0</v>
      </c>
      <c r="E24" s="45">
        <v>0</v>
      </c>
      <c r="F24" s="45">
        <v>6</v>
      </c>
      <c r="G24" s="45">
        <v>16.100000000000001</v>
      </c>
      <c r="H24" s="45">
        <v>21</v>
      </c>
      <c r="I24" s="45">
        <v>5</v>
      </c>
      <c r="J24" s="45">
        <v>43.5</v>
      </c>
      <c r="K24" s="45">
        <v>100</v>
      </c>
      <c r="L24" s="45">
        <v>0</v>
      </c>
      <c r="M24" s="45">
        <v>13</v>
      </c>
      <c r="N24" s="45">
        <v>17</v>
      </c>
      <c r="O24" s="45">
        <v>206.15</v>
      </c>
      <c r="P24" s="45">
        <v>125</v>
      </c>
      <c r="Q24" s="45">
        <v>0</v>
      </c>
      <c r="R24" s="45">
        <v>13</v>
      </c>
      <c r="S24" s="45">
        <v>28</v>
      </c>
      <c r="T24" s="45">
        <v>265.75</v>
      </c>
    </row>
    <row r="25" spans="1:20" ht="16.5" customHeight="1" x14ac:dyDescent="0.25">
      <c r="A25" s="46" t="s">
        <v>218</v>
      </c>
      <c r="B25" s="46" t="s">
        <v>188</v>
      </c>
      <c r="C25" s="46">
        <v>495</v>
      </c>
      <c r="D25" s="46">
        <v>828</v>
      </c>
      <c r="E25" s="46">
        <v>898.5</v>
      </c>
      <c r="F25" s="46">
        <v>2982</v>
      </c>
      <c r="G25" s="46">
        <v>8775.93</v>
      </c>
      <c r="H25" s="46">
        <v>3370</v>
      </c>
      <c r="I25" s="46">
        <v>5329</v>
      </c>
      <c r="J25" s="46">
        <v>50609.07</v>
      </c>
      <c r="K25" s="46">
        <f>SUM(K4:K24)</f>
        <v>9284</v>
      </c>
      <c r="L25" s="46">
        <v>0</v>
      </c>
      <c r="M25" s="46">
        <v>6960.42</v>
      </c>
      <c r="N25" s="46">
        <v>3404</v>
      </c>
      <c r="O25" s="46">
        <v>15379.68</v>
      </c>
      <c r="P25" s="46">
        <v>13149</v>
      </c>
      <c r="Q25" s="46">
        <v>828</v>
      </c>
      <c r="R25" s="46">
        <v>7858.92</v>
      </c>
      <c r="S25" s="46">
        <v>11715</v>
      </c>
      <c r="T25" s="46">
        <v>74764.679999999993</v>
      </c>
    </row>
    <row r="26" spans="1:20" ht="16.5" customHeight="1" x14ac:dyDescent="0.25">
      <c r="A26" s="40">
        <v>1</v>
      </c>
      <c r="B26" s="43" t="s">
        <v>103</v>
      </c>
      <c r="C26" s="40">
        <v>39</v>
      </c>
      <c r="D26" s="40">
        <v>1</v>
      </c>
      <c r="E26" s="40">
        <v>3.06</v>
      </c>
      <c r="F26" s="40">
        <v>5</v>
      </c>
      <c r="G26" s="40">
        <v>12.86</v>
      </c>
      <c r="H26" s="40">
        <v>335</v>
      </c>
      <c r="I26" s="40">
        <v>26</v>
      </c>
      <c r="J26" s="40">
        <v>32.04</v>
      </c>
      <c r="K26" s="40">
        <v>682</v>
      </c>
      <c r="L26" s="40">
        <v>0</v>
      </c>
      <c r="M26" s="40">
        <v>139.13</v>
      </c>
      <c r="N26" s="40">
        <v>34</v>
      </c>
      <c r="O26" s="40">
        <v>499.49</v>
      </c>
      <c r="P26" s="40">
        <v>1056</v>
      </c>
      <c r="Q26" s="40">
        <v>1</v>
      </c>
      <c r="R26" s="40">
        <v>142.19</v>
      </c>
      <c r="S26" s="40">
        <v>65</v>
      </c>
      <c r="T26" s="40">
        <v>544.39</v>
      </c>
    </row>
    <row r="27" spans="1:20" ht="16.5" customHeight="1" x14ac:dyDescent="0.25">
      <c r="A27" s="40">
        <v>2</v>
      </c>
      <c r="B27" s="43" t="s">
        <v>101</v>
      </c>
      <c r="C27" s="40">
        <v>6</v>
      </c>
      <c r="D27" s="40">
        <v>0</v>
      </c>
      <c r="E27" s="40">
        <v>0</v>
      </c>
      <c r="F27" s="40">
        <v>2</v>
      </c>
      <c r="G27" s="40">
        <v>9.0500000000000007</v>
      </c>
      <c r="H27" s="40">
        <v>29</v>
      </c>
      <c r="I27" s="40">
        <v>7</v>
      </c>
      <c r="J27" s="40">
        <v>63.23</v>
      </c>
      <c r="K27" s="40">
        <v>200</v>
      </c>
      <c r="L27" s="40">
        <v>0</v>
      </c>
      <c r="M27" s="40">
        <v>0</v>
      </c>
      <c r="N27" s="40">
        <v>0</v>
      </c>
      <c r="O27" s="40">
        <v>0</v>
      </c>
      <c r="P27" s="40">
        <v>235</v>
      </c>
      <c r="Q27" s="40">
        <v>0</v>
      </c>
      <c r="R27" s="40">
        <v>0</v>
      </c>
      <c r="S27" s="40">
        <v>9</v>
      </c>
      <c r="T27" s="40">
        <v>72.28</v>
      </c>
    </row>
    <row r="28" spans="1:20" ht="16.5" customHeight="1" x14ac:dyDescent="0.25">
      <c r="A28" s="40">
        <v>3</v>
      </c>
      <c r="B28" s="43" t="s">
        <v>105</v>
      </c>
      <c r="C28" s="40">
        <v>20</v>
      </c>
      <c r="D28" s="40">
        <v>0</v>
      </c>
      <c r="E28" s="40">
        <v>0</v>
      </c>
      <c r="F28" s="40">
        <v>0</v>
      </c>
      <c r="G28" s="40">
        <v>0</v>
      </c>
      <c r="H28" s="40">
        <v>150</v>
      </c>
      <c r="I28" s="40">
        <v>0</v>
      </c>
      <c r="J28" s="40">
        <v>0</v>
      </c>
      <c r="K28" s="40">
        <v>332</v>
      </c>
      <c r="L28" s="40">
        <v>0</v>
      </c>
      <c r="M28" s="40">
        <v>0</v>
      </c>
      <c r="N28" s="40">
        <v>0</v>
      </c>
      <c r="O28" s="40">
        <v>0</v>
      </c>
      <c r="P28" s="40">
        <v>502</v>
      </c>
      <c r="Q28" s="40">
        <v>0</v>
      </c>
      <c r="R28" s="40">
        <v>0</v>
      </c>
      <c r="S28" s="40">
        <v>0</v>
      </c>
      <c r="T28" s="40">
        <v>0</v>
      </c>
    </row>
    <row r="29" spans="1:20" ht="16.5" customHeight="1" x14ac:dyDescent="0.25">
      <c r="A29" s="40">
        <v>4</v>
      </c>
      <c r="B29" s="43" t="s">
        <v>107</v>
      </c>
      <c r="C29" s="40">
        <v>5</v>
      </c>
      <c r="D29" s="40">
        <v>0</v>
      </c>
      <c r="E29" s="40">
        <v>0</v>
      </c>
      <c r="F29" s="40">
        <v>0</v>
      </c>
      <c r="G29" s="40">
        <v>0</v>
      </c>
      <c r="H29" s="40">
        <v>21</v>
      </c>
      <c r="I29" s="40">
        <v>0</v>
      </c>
      <c r="J29" s="40">
        <v>0</v>
      </c>
      <c r="K29" s="40">
        <v>142</v>
      </c>
      <c r="L29" s="40">
        <v>0</v>
      </c>
      <c r="M29" s="40">
        <v>0</v>
      </c>
      <c r="N29" s="40">
        <v>0</v>
      </c>
      <c r="O29" s="40">
        <v>0</v>
      </c>
      <c r="P29" s="40">
        <v>168</v>
      </c>
      <c r="Q29" s="40">
        <v>0</v>
      </c>
      <c r="R29" s="40">
        <v>0</v>
      </c>
      <c r="S29" s="40">
        <v>0</v>
      </c>
      <c r="T29" s="40">
        <v>0</v>
      </c>
    </row>
    <row r="30" spans="1:20" ht="16.5" customHeight="1" x14ac:dyDescent="0.25">
      <c r="A30" s="40">
        <v>5</v>
      </c>
      <c r="B30" s="43" t="s">
        <v>99</v>
      </c>
      <c r="C30" s="40">
        <v>19</v>
      </c>
      <c r="D30" s="40">
        <v>0</v>
      </c>
      <c r="E30" s="40">
        <v>0</v>
      </c>
      <c r="F30" s="40">
        <v>29</v>
      </c>
      <c r="G30" s="40">
        <v>44.58</v>
      </c>
      <c r="H30" s="40">
        <v>152</v>
      </c>
      <c r="I30" s="40">
        <v>0</v>
      </c>
      <c r="J30" s="40">
        <v>0</v>
      </c>
      <c r="K30" s="40">
        <v>355</v>
      </c>
      <c r="L30" s="40">
        <v>0</v>
      </c>
      <c r="M30" s="40">
        <v>0</v>
      </c>
      <c r="N30" s="40">
        <v>81</v>
      </c>
      <c r="O30" s="40">
        <v>319.2</v>
      </c>
      <c r="P30" s="40">
        <v>526</v>
      </c>
      <c r="Q30" s="40">
        <v>0</v>
      </c>
      <c r="R30" s="40">
        <v>0</v>
      </c>
      <c r="S30" s="40">
        <v>110</v>
      </c>
      <c r="T30" s="40">
        <v>363.78</v>
      </c>
    </row>
    <row r="31" spans="1:20" ht="16.5" customHeight="1" x14ac:dyDescent="0.25">
      <c r="A31" s="40">
        <v>6</v>
      </c>
      <c r="B31" s="43" t="s">
        <v>113</v>
      </c>
      <c r="C31" s="40">
        <v>3</v>
      </c>
      <c r="D31" s="40">
        <v>0</v>
      </c>
      <c r="E31" s="40">
        <v>0</v>
      </c>
      <c r="F31" s="40">
        <v>0</v>
      </c>
      <c r="G31" s="40">
        <v>0</v>
      </c>
      <c r="H31" s="40">
        <v>14</v>
      </c>
      <c r="I31" s="40">
        <v>0</v>
      </c>
      <c r="J31" s="40">
        <v>0</v>
      </c>
      <c r="K31" s="40">
        <v>50</v>
      </c>
      <c r="L31" s="40">
        <v>0</v>
      </c>
      <c r="M31" s="40">
        <v>0</v>
      </c>
      <c r="N31" s="40">
        <v>0</v>
      </c>
      <c r="O31" s="40">
        <v>0</v>
      </c>
      <c r="P31" s="40">
        <v>67</v>
      </c>
      <c r="Q31" s="40">
        <v>0</v>
      </c>
      <c r="R31" s="40">
        <v>0</v>
      </c>
      <c r="S31" s="40">
        <v>0</v>
      </c>
      <c r="T31" s="40">
        <v>0</v>
      </c>
    </row>
    <row r="32" spans="1:20" ht="16.5" customHeight="1" x14ac:dyDescent="0.25">
      <c r="A32" s="40">
        <v>7</v>
      </c>
      <c r="B32" s="43" t="s">
        <v>109</v>
      </c>
      <c r="C32" s="40">
        <v>3</v>
      </c>
      <c r="D32" s="40"/>
      <c r="E32" s="40"/>
      <c r="F32" s="40"/>
      <c r="G32" s="40"/>
      <c r="H32" s="40">
        <v>14</v>
      </c>
      <c r="I32" s="40"/>
      <c r="J32" s="40"/>
      <c r="K32" s="40">
        <v>50</v>
      </c>
      <c r="L32" s="40"/>
      <c r="M32" s="40"/>
      <c r="N32" s="40"/>
      <c r="O32" s="40"/>
      <c r="P32" s="40">
        <v>67</v>
      </c>
      <c r="Q32" s="40"/>
      <c r="R32" s="40"/>
      <c r="S32" s="40"/>
      <c r="T32" s="40"/>
    </row>
    <row r="33" spans="1:20" ht="16.5" customHeight="1" x14ac:dyDescent="0.25">
      <c r="A33" s="40">
        <v>8</v>
      </c>
      <c r="B33" s="43" t="s">
        <v>111</v>
      </c>
      <c r="C33" s="40">
        <v>3</v>
      </c>
      <c r="D33" s="40">
        <v>0</v>
      </c>
      <c r="E33" s="40">
        <v>0</v>
      </c>
      <c r="F33" s="40">
        <v>0</v>
      </c>
      <c r="G33" s="40">
        <v>0</v>
      </c>
      <c r="H33" s="40">
        <v>14</v>
      </c>
      <c r="I33" s="40">
        <v>1</v>
      </c>
      <c r="J33" s="40">
        <v>19</v>
      </c>
      <c r="K33" s="40">
        <v>50</v>
      </c>
      <c r="L33" s="40">
        <v>0</v>
      </c>
      <c r="M33" s="40">
        <v>0</v>
      </c>
      <c r="N33" s="40">
        <v>0</v>
      </c>
      <c r="O33" s="40">
        <v>0</v>
      </c>
      <c r="P33" s="40">
        <v>67</v>
      </c>
      <c r="Q33" s="40">
        <v>0</v>
      </c>
      <c r="R33" s="40">
        <v>0</v>
      </c>
      <c r="S33" s="40">
        <v>1</v>
      </c>
      <c r="T33" s="40">
        <v>19</v>
      </c>
    </row>
    <row r="34" spans="1:20" ht="16.5" customHeight="1" x14ac:dyDescent="0.25">
      <c r="A34" s="40">
        <v>9</v>
      </c>
      <c r="B34" s="43" t="s">
        <v>219</v>
      </c>
      <c r="C34" s="40">
        <v>3</v>
      </c>
      <c r="D34" s="40">
        <v>0</v>
      </c>
      <c r="E34" s="40">
        <v>0</v>
      </c>
      <c r="F34" s="40">
        <v>0</v>
      </c>
      <c r="G34" s="40">
        <v>0</v>
      </c>
      <c r="H34" s="40">
        <v>14</v>
      </c>
      <c r="I34" s="40">
        <v>0</v>
      </c>
      <c r="J34" s="40">
        <v>0</v>
      </c>
      <c r="K34" s="40">
        <v>50</v>
      </c>
      <c r="L34" s="40">
        <v>0</v>
      </c>
      <c r="M34" s="40">
        <v>0</v>
      </c>
      <c r="N34" s="40">
        <v>5</v>
      </c>
      <c r="O34" s="40">
        <v>1.02</v>
      </c>
      <c r="P34" s="40">
        <v>67</v>
      </c>
      <c r="Q34" s="40">
        <v>0</v>
      </c>
      <c r="R34" s="40">
        <v>0</v>
      </c>
      <c r="S34" s="40">
        <v>5</v>
      </c>
      <c r="T34" s="40">
        <v>1.02</v>
      </c>
    </row>
    <row r="35" spans="1:20" ht="16.5" customHeight="1" x14ac:dyDescent="0.25">
      <c r="A35" s="40">
        <v>10</v>
      </c>
      <c r="B35" s="43" t="s">
        <v>125</v>
      </c>
      <c r="C35" s="185">
        <v>0</v>
      </c>
      <c r="D35" s="40">
        <v>0</v>
      </c>
      <c r="E35" s="40">
        <v>0</v>
      </c>
      <c r="F35" s="40">
        <v>0</v>
      </c>
      <c r="G35" s="40">
        <v>0</v>
      </c>
      <c r="H35" s="185">
        <v>0</v>
      </c>
      <c r="I35" s="40">
        <v>0</v>
      </c>
      <c r="J35" s="40">
        <v>0</v>
      </c>
      <c r="K35" s="185">
        <v>0</v>
      </c>
      <c r="L35" s="40">
        <v>0</v>
      </c>
      <c r="M35" s="40">
        <v>0</v>
      </c>
      <c r="N35" s="40">
        <v>0</v>
      </c>
      <c r="O35" s="40">
        <v>0</v>
      </c>
      <c r="P35" s="185">
        <v>0</v>
      </c>
      <c r="Q35" s="40">
        <v>0</v>
      </c>
      <c r="R35" s="40">
        <v>0</v>
      </c>
      <c r="S35" s="40">
        <v>0</v>
      </c>
      <c r="T35" s="40">
        <v>0</v>
      </c>
    </row>
    <row r="36" spans="1:20" ht="16.5" customHeight="1" x14ac:dyDescent="0.25">
      <c r="A36" s="41" t="s">
        <v>220</v>
      </c>
      <c r="B36" s="44" t="s">
        <v>188</v>
      </c>
      <c r="C36" s="41">
        <v>101</v>
      </c>
      <c r="D36" s="41">
        <v>1</v>
      </c>
      <c r="E36" s="41">
        <v>3.06</v>
      </c>
      <c r="F36" s="41">
        <v>36</v>
      </c>
      <c r="G36" s="41">
        <v>66.489999999999995</v>
      </c>
      <c r="H36" s="41">
        <v>743</v>
      </c>
      <c r="I36" s="41">
        <v>34</v>
      </c>
      <c r="J36" s="41">
        <v>114.27</v>
      </c>
      <c r="K36" s="41">
        <f>SUM(K26:K35)</f>
        <v>1911</v>
      </c>
      <c r="L36" s="41">
        <v>0</v>
      </c>
      <c r="M36" s="41">
        <v>139.13</v>
      </c>
      <c r="N36" s="41">
        <v>120</v>
      </c>
      <c r="O36" s="41">
        <v>819.71</v>
      </c>
      <c r="P36" s="41">
        <v>2755</v>
      </c>
      <c r="Q36" s="41">
        <v>1</v>
      </c>
      <c r="R36" s="41">
        <v>142.19</v>
      </c>
      <c r="S36" s="41">
        <v>190</v>
      </c>
      <c r="T36" s="41">
        <v>1000.47</v>
      </c>
    </row>
    <row r="37" spans="1:20" ht="16.5" customHeight="1" x14ac:dyDescent="0.25">
      <c r="A37" s="40">
        <v>1</v>
      </c>
      <c r="B37" s="43" t="s">
        <v>221</v>
      </c>
      <c r="C37" s="40">
        <v>234</v>
      </c>
      <c r="D37" s="40">
        <v>4</v>
      </c>
      <c r="E37" s="40">
        <v>2.11</v>
      </c>
      <c r="F37" s="40">
        <v>343</v>
      </c>
      <c r="G37" s="40">
        <v>722.28</v>
      </c>
      <c r="H37" s="189">
        <v>2126</v>
      </c>
      <c r="I37" s="40">
        <v>802</v>
      </c>
      <c r="J37" s="40">
        <v>6438.29</v>
      </c>
      <c r="K37" s="40">
        <v>4354</v>
      </c>
      <c r="L37" s="40">
        <v>0</v>
      </c>
      <c r="M37" s="40">
        <v>23.16</v>
      </c>
      <c r="N37" s="40">
        <v>621</v>
      </c>
      <c r="O37" s="40">
        <v>780.63</v>
      </c>
      <c r="P37" s="40">
        <v>6714</v>
      </c>
      <c r="Q37" s="40">
        <v>4</v>
      </c>
      <c r="R37" s="40">
        <v>25.27</v>
      </c>
      <c r="S37" s="40">
        <v>1766</v>
      </c>
      <c r="T37" s="40">
        <v>7941.2</v>
      </c>
    </row>
    <row r="38" spans="1:20" ht="16.5" customHeight="1" x14ac:dyDescent="0.25">
      <c r="A38" s="41" t="s">
        <v>222</v>
      </c>
      <c r="B38" s="44" t="s">
        <v>188</v>
      </c>
      <c r="C38" s="41">
        <v>234</v>
      </c>
      <c r="D38" s="41">
        <v>4</v>
      </c>
      <c r="E38" s="41">
        <v>2.11</v>
      </c>
      <c r="F38" s="41">
        <v>343</v>
      </c>
      <c r="G38" s="41">
        <v>722.28</v>
      </c>
      <c r="H38" s="41">
        <v>2126</v>
      </c>
      <c r="I38" s="41">
        <v>802</v>
      </c>
      <c r="J38" s="41">
        <v>6438.29</v>
      </c>
      <c r="K38" s="41">
        <v>4354</v>
      </c>
      <c r="L38" s="41">
        <v>0</v>
      </c>
      <c r="M38" s="41">
        <v>23.16</v>
      </c>
      <c r="N38" s="41">
        <v>621</v>
      </c>
      <c r="O38" s="41">
        <v>780.63</v>
      </c>
      <c r="P38" s="41">
        <v>6714</v>
      </c>
      <c r="Q38" s="41">
        <v>4</v>
      </c>
      <c r="R38" s="41">
        <v>25.27</v>
      </c>
      <c r="S38" s="41">
        <v>1766</v>
      </c>
      <c r="T38" s="41">
        <v>7941.2</v>
      </c>
    </row>
    <row r="39" spans="1:20" ht="16.5" customHeight="1" x14ac:dyDescent="0.25">
      <c r="A39" s="45">
        <v>1</v>
      </c>
      <c r="B39" s="43" t="s">
        <v>117</v>
      </c>
      <c r="C39" s="45">
        <v>129</v>
      </c>
      <c r="D39" s="45">
        <v>75</v>
      </c>
      <c r="E39" s="45">
        <v>78.33</v>
      </c>
      <c r="F39" s="45">
        <v>193</v>
      </c>
      <c r="G39" s="45">
        <v>379.99</v>
      </c>
      <c r="H39" s="45">
        <v>872</v>
      </c>
      <c r="I39" s="45">
        <v>974</v>
      </c>
      <c r="J39" s="45">
        <v>4182.18</v>
      </c>
      <c r="K39" s="45">
        <v>2332</v>
      </c>
      <c r="L39" s="45">
        <v>0</v>
      </c>
      <c r="M39" s="45">
        <v>605.94000000000005</v>
      </c>
      <c r="N39" s="45">
        <v>1109</v>
      </c>
      <c r="O39" s="45">
        <v>1186.02</v>
      </c>
      <c r="P39" s="45">
        <v>3333</v>
      </c>
      <c r="Q39" s="45">
        <v>75</v>
      </c>
      <c r="R39" s="45">
        <v>684.27</v>
      </c>
      <c r="S39" s="45">
        <v>2276</v>
      </c>
      <c r="T39" s="45">
        <v>5748.19</v>
      </c>
    </row>
    <row r="40" spans="1:20" ht="16.5" customHeight="1" x14ac:dyDescent="0.25">
      <c r="A40" s="45">
        <v>2</v>
      </c>
      <c r="B40" s="43" t="s">
        <v>223</v>
      </c>
      <c r="C40" s="45">
        <v>5</v>
      </c>
      <c r="D40" s="45">
        <v>0</v>
      </c>
      <c r="E40" s="45">
        <v>0</v>
      </c>
      <c r="F40" s="45">
        <v>7</v>
      </c>
      <c r="G40" s="45">
        <v>14.11</v>
      </c>
      <c r="H40" s="45">
        <v>76</v>
      </c>
      <c r="I40" s="45">
        <v>161</v>
      </c>
      <c r="J40" s="45">
        <v>789.68</v>
      </c>
      <c r="K40" s="45">
        <v>69</v>
      </c>
      <c r="L40" s="45">
        <v>0</v>
      </c>
      <c r="M40" s="45">
        <v>33.729999999999997</v>
      </c>
      <c r="N40" s="45">
        <v>80</v>
      </c>
      <c r="O40" s="45">
        <v>235.48</v>
      </c>
      <c r="P40" s="45">
        <v>150</v>
      </c>
      <c r="Q40" s="45">
        <v>0</v>
      </c>
      <c r="R40" s="45">
        <v>33.729999999999997</v>
      </c>
      <c r="S40" s="45">
        <v>248</v>
      </c>
      <c r="T40" s="45">
        <v>1039.27</v>
      </c>
    </row>
    <row r="41" spans="1:20" ht="16.5" customHeight="1" x14ac:dyDescent="0.25">
      <c r="A41" s="45">
        <v>3</v>
      </c>
      <c r="B41" s="43" t="s">
        <v>121</v>
      </c>
      <c r="C41" s="45">
        <v>11</v>
      </c>
      <c r="D41" s="45">
        <v>0</v>
      </c>
      <c r="E41" s="45">
        <v>0</v>
      </c>
      <c r="F41" s="45">
        <v>13</v>
      </c>
      <c r="G41" s="45">
        <v>61.02</v>
      </c>
      <c r="H41" s="45">
        <v>57</v>
      </c>
      <c r="I41" s="45">
        <v>196</v>
      </c>
      <c r="J41" s="45">
        <v>1867.53</v>
      </c>
      <c r="K41" s="45">
        <v>200</v>
      </c>
      <c r="L41" s="45">
        <v>0</v>
      </c>
      <c r="M41" s="45">
        <v>224.32</v>
      </c>
      <c r="N41" s="45">
        <v>1079</v>
      </c>
      <c r="O41" s="45">
        <v>1339</v>
      </c>
      <c r="P41" s="45">
        <v>268</v>
      </c>
      <c r="Q41" s="45">
        <v>0</v>
      </c>
      <c r="R41" s="45">
        <v>224.32</v>
      </c>
      <c r="S41" s="45">
        <v>1288</v>
      </c>
      <c r="T41" s="45">
        <v>3267.55</v>
      </c>
    </row>
    <row r="42" spans="1:20" ht="16.5" customHeight="1" x14ac:dyDescent="0.25">
      <c r="A42" s="45">
        <v>4</v>
      </c>
      <c r="B42" s="43" t="s">
        <v>123</v>
      </c>
      <c r="C42" s="45">
        <v>5</v>
      </c>
      <c r="D42" s="45">
        <v>0</v>
      </c>
      <c r="E42" s="45">
        <v>0</v>
      </c>
      <c r="F42" s="45">
        <v>0</v>
      </c>
      <c r="G42" s="45">
        <v>0</v>
      </c>
      <c r="H42" s="45">
        <v>76</v>
      </c>
      <c r="I42" s="45">
        <v>0</v>
      </c>
      <c r="J42" s="45">
        <v>0</v>
      </c>
      <c r="K42" s="45">
        <v>50</v>
      </c>
      <c r="L42" s="45">
        <v>0</v>
      </c>
      <c r="M42" s="45">
        <v>0</v>
      </c>
      <c r="N42" s="45">
        <v>0</v>
      </c>
      <c r="O42" s="45">
        <v>0</v>
      </c>
      <c r="P42" s="45">
        <v>131</v>
      </c>
      <c r="Q42" s="45">
        <v>0</v>
      </c>
      <c r="R42" s="45">
        <v>0</v>
      </c>
      <c r="S42" s="45">
        <v>0</v>
      </c>
      <c r="T42" s="45">
        <v>0</v>
      </c>
    </row>
    <row r="43" spans="1:20" ht="16.5" customHeight="1" x14ac:dyDescent="0.25">
      <c r="A43" s="45"/>
      <c r="B43" s="43"/>
      <c r="C43" s="46">
        <v>150</v>
      </c>
      <c r="D43" s="46">
        <f>SUM(D39:D42)</f>
        <v>75</v>
      </c>
      <c r="E43" s="46">
        <f>SUM(E39:E42)</f>
        <v>78.33</v>
      </c>
      <c r="F43" s="46">
        <f>SUM(F39:F42)</f>
        <v>213</v>
      </c>
      <c r="G43" s="46">
        <f>SUM(G39:G42)</f>
        <v>455.12</v>
      </c>
      <c r="H43" s="46">
        <v>1081</v>
      </c>
      <c r="I43" s="46">
        <f t="shared" ref="I43:O43" si="0">SUM(I39:I42)</f>
        <v>1331</v>
      </c>
      <c r="J43" s="46">
        <f t="shared" si="0"/>
        <v>6839.39</v>
      </c>
      <c r="K43" s="46">
        <f t="shared" si="0"/>
        <v>2651</v>
      </c>
      <c r="L43" s="46">
        <f t="shared" si="0"/>
        <v>0</v>
      </c>
      <c r="M43" s="46">
        <f t="shared" si="0"/>
        <v>863.99</v>
      </c>
      <c r="N43" s="46">
        <f t="shared" si="0"/>
        <v>2268</v>
      </c>
      <c r="O43" s="46">
        <f t="shared" si="0"/>
        <v>2760.5</v>
      </c>
      <c r="P43" s="46">
        <v>3882</v>
      </c>
      <c r="Q43" s="46">
        <f>SUM(Q39:Q42)</f>
        <v>75</v>
      </c>
      <c r="R43" s="46">
        <f>SUM(R39:R42)</f>
        <v>942.31999999999994</v>
      </c>
      <c r="S43" s="46">
        <f>SUM(S39:S42)</f>
        <v>3812</v>
      </c>
      <c r="T43" s="46">
        <f>SUM(T39:T42)</f>
        <v>10055.009999999998</v>
      </c>
    </row>
    <row r="44" spans="1:20" ht="16.5" customHeight="1" x14ac:dyDescent="0.25">
      <c r="A44" s="46" t="s">
        <v>224</v>
      </c>
      <c r="B44" s="44" t="s">
        <v>188</v>
      </c>
      <c r="C44" s="46">
        <v>980</v>
      </c>
      <c r="D44" s="46">
        <v>908</v>
      </c>
      <c r="E44" s="46">
        <v>982</v>
      </c>
      <c r="F44" s="46">
        <v>3574</v>
      </c>
      <c r="G44" s="46">
        <v>10019.820000000002</v>
      </c>
      <c r="H44" s="46">
        <v>7320</v>
      </c>
      <c r="I44" s="46">
        <v>7496</v>
      </c>
      <c r="J44" s="46">
        <v>64001.02</v>
      </c>
      <c r="K44" s="46">
        <v>18200</v>
      </c>
      <c r="L44" s="46">
        <v>0</v>
      </c>
      <c r="M44" s="46">
        <v>7986.7</v>
      </c>
      <c r="N44" s="46">
        <v>6413</v>
      </c>
      <c r="O44" s="46">
        <v>19740.52</v>
      </c>
      <c r="P44" s="46">
        <v>26500</v>
      </c>
      <c r="Q44" s="46">
        <v>908</v>
      </c>
      <c r="R44" s="46">
        <v>8968.7000000000007</v>
      </c>
      <c r="S44" s="46">
        <v>17483</v>
      </c>
      <c r="T44" s="46">
        <v>93761.359999999986</v>
      </c>
    </row>
    <row r="45" spans="1:20" ht="16.5" customHeight="1" x14ac:dyDescent="0.25">
      <c r="A45" s="194"/>
      <c r="B45" s="194"/>
      <c r="C45" s="194"/>
      <c r="D45" s="194"/>
      <c r="E45" s="194"/>
      <c r="F45" s="194"/>
      <c r="G45" s="194"/>
      <c r="H45" s="194"/>
      <c r="I45" s="194"/>
      <c r="J45" s="194"/>
      <c r="K45" s="194"/>
      <c r="L45" s="194"/>
      <c r="M45" s="194"/>
      <c r="N45" s="194"/>
      <c r="O45" s="194"/>
      <c r="P45" s="194"/>
      <c r="Q45" s="194"/>
      <c r="R45" s="194"/>
      <c r="S45" s="194"/>
      <c r="T45" s="194"/>
    </row>
    <row r="46" spans="1:20" ht="16.5" customHeight="1" x14ac:dyDescent="0.25">
      <c r="A46" s="194"/>
      <c r="B46" s="194"/>
      <c r="C46" s="194"/>
      <c r="D46" s="194"/>
      <c r="E46" s="194"/>
      <c r="F46" s="194"/>
      <c r="G46" s="194"/>
      <c r="H46" s="194"/>
      <c r="I46" s="194"/>
      <c r="J46" s="194">
        <v>44</v>
      </c>
      <c r="K46" s="194"/>
      <c r="L46" s="194"/>
      <c r="M46" s="194"/>
      <c r="N46" s="194"/>
      <c r="O46" s="194"/>
      <c r="P46" s="194"/>
      <c r="Q46" s="194"/>
      <c r="R46" s="194"/>
      <c r="S46" s="194"/>
      <c r="T46" s="194"/>
    </row>
    <row r="47" spans="1:20" ht="16.5" customHeight="1" x14ac:dyDescent="0.25">
      <c r="A47" s="194"/>
      <c r="B47" s="194"/>
      <c r="C47" s="194"/>
      <c r="D47" s="194"/>
      <c r="E47" s="194"/>
      <c r="F47" s="194"/>
      <c r="G47" s="194"/>
      <c r="H47" s="194"/>
      <c r="I47" s="194"/>
      <c r="J47" s="194"/>
      <c r="K47" s="194"/>
      <c r="L47" s="194"/>
      <c r="M47" s="194"/>
      <c r="N47" s="194"/>
      <c r="O47" s="194"/>
      <c r="P47" s="194"/>
      <c r="Q47" s="194"/>
      <c r="R47" s="194"/>
      <c r="S47" s="194"/>
      <c r="T47" s="194"/>
    </row>
    <row r="48" spans="1:20" ht="16.5" customHeight="1" x14ac:dyDescent="0.25">
      <c r="A48" s="194"/>
      <c r="B48" s="194"/>
      <c r="C48" s="194"/>
      <c r="D48" s="194"/>
      <c r="E48" s="194"/>
      <c r="F48" s="194"/>
      <c r="G48" s="194"/>
      <c r="H48" s="194"/>
      <c r="I48" s="194"/>
      <c r="J48" s="194"/>
      <c r="K48" s="194"/>
      <c r="L48" s="194"/>
      <c r="M48" s="194"/>
      <c r="N48" s="194"/>
      <c r="O48" s="194"/>
      <c r="P48" s="194"/>
      <c r="Q48" s="194"/>
      <c r="R48" s="194"/>
      <c r="S48" s="194"/>
      <c r="T48" s="194"/>
    </row>
  </sheetData>
  <mergeCells count="2">
    <mergeCell ref="A1:T1"/>
    <mergeCell ref="A2:T2"/>
  </mergeCells>
  <pageMargins left="0.7" right="0.7" top="0.75" bottom="0.75" header="0.3" footer="0.3"/>
  <pageSetup scale="6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opLeftCell="A10" workbookViewId="0">
      <selection activeCell="P6" sqref="P6"/>
    </sheetView>
  </sheetViews>
  <sheetFormatPr defaultColWidth="11.28515625" defaultRowHeight="15" x14ac:dyDescent="0.25"/>
  <cols>
    <col min="1" max="1" width="7.42578125" customWidth="1"/>
  </cols>
  <sheetData>
    <row r="1" spans="1:11" ht="15" customHeight="1" x14ac:dyDescent="0.25"/>
    <row r="2" spans="1:11" ht="15" customHeight="1" x14ac:dyDescent="0.25">
      <c r="A2" s="272" t="s">
        <v>921</v>
      </c>
      <c r="B2" s="273"/>
      <c r="C2" s="273"/>
      <c r="D2" s="273"/>
      <c r="E2" s="273"/>
      <c r="F2" s="273"/>
      <c r="G2" s="273"/>
      <c r="H2" s="273"/>
      <c r="I2" s="273"/>
      <c r="J2" s="273"/>
      <c r="K2" s="273"/>
    </row>
    <row r="3" spans="1:11" x14ac:dyDescent="0.25">
      <c r="A3" s="274" t="s">
        <v>231</v>
      </c>
      <c r="B3" s="273"/>
      <c r="C3" s="273"/>
      <c r="D3" s="273"/>
      <c r="E3" s="273"/>
      <c r="F3" s="273"/>
      <c r="G3" s="273"/>
      <c r="H3" s="273"/>
      <c r="I3" s="273"/>
      <c r="J3" s="273"/>
      <c r="K3" s="273"/>
    </row>
    <row r="4" spans="1:11" ht="45" customHeight="1" x14ac:dyDescent="0.25">
      <c r="A4" s="39" t="s">
        <v>129</v>
      </c>
      <c r="B4" s="39" t="s">
        <v>204</v>
      </c>
      <c r="C4" s="39" t="s">
        <v>307</v>
      </c>
      <c r="D4" s="39" t="s">
        <v>299</v>
      </c>
      <c r="E4" s="39" t="s">
        <v>300</v>
      </c>
      <c r="F4" s="39" t="s">
        <v>301</v>
      </c>
      <c r="G4" s="39" t="s">
        <v>302</v>
      </c>
      <c r="H4" s="39" t="s">
        <v>303</v>
      </c>
      <c r="I4" s="39" t="s">
        <v>304</v>
      </c>
      <c r="J4" s="39" t="s">
        <v>305</v>
      </c>
      <c r="K4" s="39" t="s">
        <v>306</v>
      </c>
    </row>
    <row r="5" spans="1:11" ht="21" customHeight="1" x14ac:dyDescent="0.25">
      <c r="A5" s="40">
        <v>1</v>
      </c>
      <c r="B5" s="43" t="s">
        <v>55</v>
      </c>
      <c r="C5" s="40">
        <v>6</v>
      </c>
      <c r="D5" s="40">
        <v>2</v>
      </c>
      <c r="E5" s="40">
        <v>2</v>
      </c>
      <c r="F5" s="40">
        <v>11.81</v>
      </c>
      <c r="G5" s="40">
        <v>2</v>
      </c>
      <c r="H5" s="40">
        <v>11.81</v>
      </c>
      <c r="I5" s="40">
        <v>0</v>
      </c>
      <c r="J5" s="40">
        <v>0</v>
      </c>
      <c r="K5" s="40">
        <v>0</v>
      </c>
    </row>
    <row r="6" spans="1:11" ht="23.25" customHeight="1" x14ac:dyDescent="0.25">
      <c r="A6" s="40">
        <v>2</v>
      </c>
      <c r="B6" s="43" t="s">
        <v>65</v>
      </c>
      <c r="C6" s="40">
        <v>4</v>
      </c>
      <c r="D6" s="40">
        <v>1</v>
      </c>
      <c r="E6" s="40">
        <v>1</v>
      </c>
      <c r="F6" s="40">
        <v>6.1</v>
      </c>
      <c r="G6" s="40">
        <v>1</v>
      </c>
      <c r="H6" s="40">
        <v>6.1</v>
      </c>
      <c r="I6" s="40">
        <v>0</v>
      </c>
      <c r="J6" s="40">
        <v>0</v>
      </c>
      <c r="K6" s="40">
        <v>0</v>
      </c>
    </row>
    <row r="7" spans="1:11" ht="20.25" customHeight="1" x14ac:dyDescent="0.25">
      <c r="A7" s="40">
        <v>3</v>
      </c>
      <c r="B7" s="43" t="s">
        <v>69</v>
      </c>
      <c r="C7" s="40">
        <v>21</v>
      </c>
      <c r="D7" s="40">
        <v>0</v>
      </c>
      <c r="E7" s="40">
        <v>0</v>
      </c>
      <c r="F7" s="40">
        <v>0</v>
      </c>
      <c r="G7" s="40">
        <v>0</v>
      </c>
      <c r="H7" s="40">
        <v>0</v>
      </c>
      <c r="I7" s="40">
        <v>0</v>
      </c>
      <c r="J7" s="40">
        <v>0</v>
      </c>
      <c r="K7" s="40">
        <v>0</v>
      </c>
    </row>
    <row r="8" spans="1:11" ht="23.25" customHeight="1" x14ac:dyDescent="0.25">
      <c r="A8" s="40">
        <v>4</v>
      </c>
      <c r="B8" s="43" t="s">
        <v>73</v>
      </c>
      <c r="C8" s="40">
        <v>4</v>
      </c>
      <c r="D8" s="40">
        <v>0</v>
      </c>
      <c r="E8" s="40">
        <v>0</v>
      </c>
      <c r="F8" s="40">
        <v>0</v>
      </c>
      <c r="G8" s="40">
        <v>0</v>
      </c>
      <c r="H8" s="40">
        <v>0</v>
      </c>
      <c r="I8" s="40">
        <v>0</v>
      </c>
      <c r="J8" s="40">
        <v>0</v>
      </c>
      <c r="K8" s="40">
        <v>0</v>
      </c>
    </row>
    <row r="9" spans="1:11" ht="23.25" customHeight="1" x14ac:dyDescent="0.25">
      <c r="A9" s="40">
        <v>5</v>
      </c>
      <c r="B9" s="43" t="s">
        <v>75</v>
      </c>
      <c r="C9" s="40">
        <v>7</v>
      </c>
      <c r="D9" s="40">
        <v>0</v>
      </c>
      <c r="E9" s="40">
        <v>0</v>
      </c>
      <c r="F9" s="40">
        <v>0</v>
      </c>
      <c r="G9" s="40">
        <v>0</v>
      </c>
      <c r="H9" s="40">
        <v>0</v>
      </c>
      <c r="I9" s="40">
        <v>0</v>
      </c>
      <c r="J9" s="40">
        <v>0</v>
      </c>
      <c r="K9" s="40">
        <v>0</v>
      </c>
    </row>
    <row r="10" spans="1:11" ht="23.25" customHeight="1" x14ac:dyDescent="0.25">
      <c r="A10" s="40">
        <v>6</v>
      </c>
      <c r="B10" s="43" t="s">
        <v>77</v>
      </c>
      <c r="C10" s="40">
        <v>4</v>
      </c>
      <c r="D10" s="40">
        <v>0</v>
      </c>
      <c r="E10" s="40">
        <v>0</v>
      </c>
      <c r="F10" s="40">
        <v>0</v>
      </c>
      <c r="G10" s="40">
        <v>0</v>
      </c>
      <c r="H10" s="40">
        <v>0</v>
      </c>
      <c r="I10" s="40">
        <v>0</v>
      </c>
      <c r="J10" s="40">
        <v>0</v>
      </c>
      <c r="K10" s="40">
        <v>0</v>
      </c>
    </row>
    <row r="11" spans="1:11" ht="23.25" customHeight="1" x14ac:dyDescent="0.25">
      <c r="A11" s="40">
        <v>7</v>
      </c>
      <c r="B11" s="43" t="s">
        <v>81</v>
      </c>
      <c r="C11" s="40">
        <v>4</v>
      </c>
      <c r="D11" s="40">
        <v>0</v>
      </c>
      <c r="E11" s="40">
        <v>0</v>
      </c>
      <c r="F11" s="40">
        <v>0</v>
      </c>
      <c r="G11" s="40">
        <v>0</v>
      </c>
      <c r="H11" s="40">
        <v>0</v>
      </c>
      <c r="I11" s="40">
        <v>0</v>
      </c>
      <c r="J11" s="40">
        <v>0</v>
      </c>
      <c r="K11" s="40">
        <v>0</v>
      </c>
    </row>
    <row r="12" spans="1:11" ht="23.25" customHeight="1" x14ac:dyDescent="0.25">
      <c r="A12" s="40">
        <v>8</v>
      </c>
      <c r="B12" s="43" t="s">
        <v>216</v>
      </c>
      <c r="C12" s="40">
        <v>4</v>
      </c>
      <c r="D12" s="40">
        <v>0</v>
      </c>
      <c r="E12" s="40">
        <v>0</v>
      </c>
      <c r="F12" s="40">
        <v>0</v>
      </c>
      <c r="G12" s="40">
        <v>0</v>
      </c>
      <c r="H12" s="40">
        <v>0</v>
      </c>
      <c r="I12" s="40">
        <v>0</v>
      </c>
      <c r="J12" s="40">
        <v>0</v>
      </c>
      <c r="K12" s="40">
        <v>0</v>
      </c>
    </row>
    <row r="13" spans="1:11" ht="23.25" customHeight="1" x14ac:dyDescent="0.25">
      <c r="A13" s="40">
        <v>9</v>
      </c>
      <c r="B13" s="43" t="s">
        <v>87</v>
      </c>
      <c r="C13" s="40">
        <v>133</v>
      </c>
      <c r="D13" s="40">
        <v>221</v>
      </c>
      <c r="E13" s="40">
        <v>215</v>
      </c>
      <c r="F13" s="40">
        <v>1459.1</v>
      </c>
      <c r="G13" s="40">
        <v>215</v>
      </c>
      <c r="H13" s="40">
        <v>1459.1</v>
      </c>
      <c r="I13" s="40">
        <v>6</v>
      </c>
      <c r="J13" s="40">
        <v>0</v>
      </c>
      <c r="K13" s="40">
        <v>0</v>
      </c>
    </row>
    <row r="14" spans="1:11" ht="23.25" customHeight="1" x14ac:dyDescent="0.25">
      <c r="A14" s="40">
        <v>10</v>
      </c>
      <c r="B14" s="43" t="s">
        <v>89</v>
      </c>
      <c r="C14" s="40">
        <v>8</v>
      </c>
      <c r="D14" s="40">
        <v>0</v>
      </c>
      <c r="E14" s="40">
        <v>0</v>
      </c>
      <c r="F14" s="40">
        <v>0</v>
      </c>
      <c r="G14" s="40">
        <v>0</v>
      </c>
      <c r="H14" s="40">
        <v>0</v>
      </c>
      <c r="I14" s="40">
        <v>0</v>
      </c>
      <c r="J14" s="40">
        <v>0</v>
      </c>
      <c r="K14" s="40">
        <v>0</v>
      </c>
    </row>
    <row r="15" spans="1:11" ht="23.25" customHeight="1" x14ac:dyDescent="0.25">
      <c r="A15" s="40">
        <v>11</v>
      </c>
      <c r="B15" s="43" t="s">
        <v>91</v>
      </c>
      <c r="C15" s="40">
        <v>16</v>
      </c>
      <c r="D15" s="40">
        <v>6</v>
      </c>
      <c r="E15" s="40">
        <v>6</v>
      </c>
      <c r="F15" s="40">
        <v>30.14</v>
      </c>
      <c r="G15" s="40">
        <v>6</v>
      </c>
      <c r="H15" s="40">
        <v>30.14</v>
      </c>
      <c r="I15" s="40">
        <v>0</v>
      </c>
      <c r="J15" s="40">
        <v>0</v>
      </c>
      <c r="K15" s="40">
        <v>0</v>
      </c>
    </row>
    <row r="16" spans="1:11" ht="23.25" customHeight="1" x14ac:dyDescent="0.25">
      <c r="A16" s="40">
        <v>12</v>
      </c>
      <c r="B16" s="43" t="s">
        <v>93</v>
      </c>
      <c r="C16" s="40">
        <v>30</v>
      </c>
      <c r="D16" s="40">
        <v>0</v>
      </c>
      <c r="E16" s="40">
        <v>0</v>
      </c>
      <c r="F16" s="40">
        <v>0</v>
      </c>
      <c r="G16" s="40">
        <v>0</v>
      </c>
      <c r="H16" s="40">
        <v>0</v>
      </c>
      <c r="I16" s="40">
        <v>0</v>
      </c>
      <c r="J16" s="40">
        <v>0</v>
      </c>
      <c r="K16" s="40">
        <v>0</v>
      </c>
    </row>
    <row r="17" spans="1:11" ht="23.25" customHeight="1" x14ac:dyDescent="0.25">
      <c r="A17" s="40">
        <v>13</v>
      </c>
      <c r="B17" s="43" t="s">
        <v>217</v>
      </c>
      <c r="C17" s="40">
        <v>0</v>
      </c>
      <c r="D17" s="40">
        <v>0</v>
      </c>
      <c r="E17" s="40">
        <v>0</v>
      </c>
      <c r="F17" s="40">
        <v>0</v>
      </c>
      <c r="G17" s="40">
        <v>0</v>
      </c>
      <c r="H17" s="40">
        <v>0</v>
      </c>
      <c r="I17" s="40">
        <v>0</v>
      </c>
      <c r="J17" s="40">
        <v>0</v>
      </c>
      <c r="K17" s="40">
        <v>0</v>
      </c>
    </row>
    <row r="18" spans="1:11" ht="23.25" customHeight="1" x14ac:dyDescent="0.25">
      <c r="A18" s="41" t="s">
        <v>218</v>
      </c>
      <c r="B18" s="44" t="s">
        <v>188</v>
      </c>
      <c r="C18" s="41">
        <v>241</v>
      </c>
      <c r="D18" s="41">
        <v>230</v>
      </c>
      <c r="E18" s="41">
        <v>224</v>
      </c>
      <c r="F18" s="41">
        <v>1507.15</v>
      </c>
      <c r="G18" s="41">
        <v>673</v>
      </c>
      <c r="H18" s="41">
        <v>1507.15</v>
      </c>
      <c r="I18" s="41">
        <v>6</v>
      </c>
      <c r="J18" s="41">
        <v>0</v>
      </c>
      <c r="K18" s="41">
        <v>0</v>
      </c>
    </row>
    <row r="19" spans="1:11" ht="23.25" customHeight="1" x14ac:dyDescent="0.25">
      <c r="A19" s="40">
        <v>1</v>
      </c>
      <c r="B19" s="43" t="s">
        <v>103</v>
      </c>
      <c r="C19" s="40">
        <v>30</v>
      </c>
      <c r="D19" s="40">
        <v>0</v>
      </c>
      <c r="E19" s="40">
        <v>0</v>
      </c>
      <c r="F19" s="40">
        <v>0</v>
      </c>
      <c r="G19" s="40">
        <v>0</v>
      </c>
      <c r="H19" s="40">
        <v>0</v>
      </c>
      <c r="I19" s="40">
        <v>0</v>
      </c>
      <c r="J19" s="40">
        <v>0</v>
      </c>
      <c r="K19" s="40">
        <v>0</v>
      </c>
    </row>
    <row r="20" spans="1:11" ht="23.25" customHeight="1" x14ac:dyDescent="0.25">
      <c r="A20" s="40">
        <v>2</v>
      </c>
      <c r="B20" s="43" t="s">
        <v>99</v>
      </c>
      <c r="C20" s="40">
        <v>7</v>
      </c>
      <c r="D20" s="40">
        <v>0</v>
      </c>
      <c r="E20" s="40">
        <v>0</v>
      </c>
      <c r="F20" s="40">
        <v>0</v>
      </c>
      <c r="G20" s="40">
        <v>0</v>
      </c>
      <c r="H20" s="40">
        <v>0</v>
      </c>
      <c r="I20" s="40">
        <v>0</v>
      </c>
      <c r="J20" s="40">
        <v>0</v>
      </c>
      <c r="K20" s="40">
        <v>0</v>
      </c>
    </row>
    <row r="21" spans="1:11" ht="23.25" customHeight="1" x14ac:dyDescent="0.25">
      <c r="A21" s="40">
        <v>3</v>
      </c>
      <c r="B21" s="43" t="s">
        <v>219</v>
      </c>
      <c r="C21" s="40">
        <v>4</v>
      </c>
      <c r="D21" s="40">
        <v>0</v>
      </c>
      <c r="E21" s="40">
        <v>0</v>
      </c>
      <c r="F21" s="40">
        <v>0</v>
      </c>
      <c r="G21" s="40">
        <v>0</v>
      </c>
      <c r="H21" s="40">
        <v>0</v>
      </c>
      <c r="I21" s="40">
        <v>0</v>
      </c>
      <c r="J21" s="40">
        <v>0</v>
      </c>
      <c r="K21" s="40">
        <v>0</v>
      </c>
    </row>
    <row r="22" spans="1:11" ht="23.25" customHeight="1" x14ac:dyDescent="0.25">
      <c r="A22" s="41" t="s">
        <v>220</v>
      </c>
      <c r="B22" s="44" t="s">
        <v>188</v>
      </c>
      <c r="C22" s="41">
        <v>41</v>
      </c>
      <c r="D22" s="41">
        <v>0</v>
      </c>
      <c r="E22" s="41">
        <v>0</v>
      </c>
      <c r="F22" s="41">
        <v>0</v>
      </c>
      <c r="G22" s="41">
        <v>0</v>
      </c>
      <c r="H22" s="41">
        <v>0</v>
      </c>
      <c r="I22" s="41">
        <v>0</v>
      </c>
      <c r="J22" s="41">
        <v>0</v>
      </c>
      <c r="K22" s="41">
        <v>0</v>
      </c>
    </row>
    <row r="23" spans="1:11" ht="23.25" customHeight="1" x14ac:dyDescent="0.25">
      <c r="A23" s="40">
        <v>1</v>
      </c>
      <c r="B23" s="43" t="s">
        <v>221</v>
      </c>
      <c r="C23" s="40">
        <v>61</v>
      </c>
      <c r="D23" s="40">
        <v>63</v>
      </c>
      <c r="E23" s="40">
        <v>63</v>
      </c>
      <c r="F23" s="40">
        <v>193.53</v>
      </c>
      <c r="G23" s="40">
        <v>63</v>
      </c>
      <c r="H23" s="40">
        <v>193.53</v>
      </c>
      <c r="I23" s="40">
        <v>0</v>
      </c>
      <c r="J23" s="40">
        <v>0</v>
      </c>
      <c r="K23" s="40">
        <v>0</v>
      </c>
    </row>
    <row r="24" spans="1:11" ht="23.25" customHeight="1" x14ac:dyDescent="0.25">
      <c r="A24" s="41" t="s">
        <v>222</v>
      </c>
      <c r="B24" s="44" t="s">
        <v>188</v>
      </c>
      <c r="C24" s="41">
        <v>61</v>
      </c>
      <c r="D24" s="41">
        <v>63</v>
      </c>
      <c r="E24" s="41">
        <v>63</v>
      </c>
      <c r="F24" s="41">
        <v>193.53</v>
      </c>
      <c r="G24" s="41">
        <v>307</v>
      </c>
      <c r="H24" s="41">
        <v>193.53</v>
      </c>
      <c r="I24" s="41">
        <v>0</v>
      </c>
      <c r="J24" s="41">
        <v>0</v>
      </c>
      <c r="K24" s="41">
        <v>0</v>
      </c>
    </row>
    <row r="25" spans="1:11" ht="23.25" customHeight="1" x14ac:dyDescent="0.25">
      <c r="A25" s="40">
        <v>1</v>
      </c>
      <c r="B25" s="43" t="s">
        <v>117</v>
      </c>
      <c r="C25" s="40">
        <v>43</v>
      </c>
      <c r="D25" s="40">
        <v>4</v>
      </c>
      <c r="E25" s="40">
        <v>4</v>
      </c>
      <c r="F25" s="40">
        <v>54.51</v>
      </c>
      <c r="G25" s="40">
        <v>4</v>
      </c>
      <c r="H25" s="40">
        <v>54.51</v>
      </c>
      <c r="I25" s="40">
        <v>0</v>
      </c>
      <c r="J25" s="40">
        <v>0</v>
      </c>
      <c r="K25" s="40">
        <v>0</v>
      </c>
    </row>
    <row r="26" spans="1:11" ht="23.25" customHeight="1" x14ac:dyDescent="0.25">
      <c r="A26" s="40">
        <v>2</v>
      </c>
      <c r="B26" s="43" t="s">
        <v>223</v>
      </c>
      <c r="C26" s="40">
        <v>5</v>
      </c>
      <c r="D26" s="40">
        <v>0</v>
      </c>
      <c r="E26" s="40">
        <v>0</v>
      </c>
      <c r="F26" s="40">
        <v>0</v>
      </c>
      <c r="G26" s="40">
        <v>0</v>
      </c>
      <c r="H26" s="40">
        <v>0</v>
      </c>
      <c r="I26" s="40">
        <v>0</v>
      </c>
      <c r="J26" s="40">
        <v>0</v>
      </c>
      <c r="K26" s="40">
        <v>0</v>
      </c>
    </row>
    <row r="27" spans="1:11" ht="23.25" customHeight="1" x14ac:dyDescent="0.25">
      <c r="A27" s="40">
        <v>3</v>
      </c>
      <c r="B27" s="43" t="s">
        <v>121</v>
      </c>
      <c r="C27" s="40">
        <v>7</v>
      </c>
      <c r="D27" s="40">
        <v>3</v>
      </c>
      <c r="E27" s="40">
        <v>3</v>
      </c>
      <c r="F27" s="40">
        <v>0.23</v>
      </c>
      <c r="G27" s="40">
        <v>3</v>
      </c>
      <c r="H27" s="40">
        <v>0.23</v>
      </c>
      <c r="I27" s="40">
        <v>0</v>
      </c>
      <c r="J27" s="40">
        <v>0</v>
      </c>
      <c r="K27" s="40">
        <v>0</v>
      </c>
    </row>
    <row r="28" spans="1:11" ht="23.25" customHeight="1" x14ac:dyDescent="0.25">
      <c r="A28" s="41" t="s">
        <v>224</v>
      </c>
      <c r="B28" s="44" t="s">
        <v>188</v>
      </c>
      <c r="C28" s="41">
        <v>398</v>
      </c>
      <c r="D28" s="41">
        <v>300</v>
      </c>
      <c r="E28" s="41">
        <v>294</v>
      </c>
      <c r="F28" s="41">
        <v>1755.42</v>
      </c>
      <c r="G28" s="41">
        <v>597</v>
      </c>
      <c r="H28" s="41">
        <v>1755.42</v>
      </c>
      <c r="I28" s="41">
        <v>6</v>
      </c>
      <c r="J28" s="41">
        <v>0</v>
      </c>
      <c r="K28" s="41">
        <v>0</v>
      </c>
    </row>
    <row r="29" spans="1:11" x14ac:dyDescent="0.25">
      <c r="A29" s="194"/>
      <c r="B29" s="194"/>
      <c r="C29" s="194"/>
      <c r="D29" s="194"/>
      <c r="E29" s="194"/>
      <c r="F29" s="194"/>
      <c r="G29" s="194"/>
      <c r="H29" s="194"/>
      <c r="I29" s="194"/>
      <c r="J29" s="194"/>
      <c r="K29" s="194"/>
    </row>
    <row r="30" spans="1:11" x14ac:dyDescent="0.25">
      <c r="A30" s="194"/>
      <c r="B30" s="194"/>
      <c r="C30" s="194"/>
      <c r="D30" s="194"/>
      <c r="E30" s="194"/>
      <c r="F30" s="198">
        <v>45</v>
      </c>
      <c r="G30" s="194"/>
      <c r="H30" s="194"/>
      <c r="I30" s="194"/>
      <c r="J30" s="194"/>
      <c r="K30" s="194"/>
    </row>
    <row r="31" spans="1:11" x14ac:dyDescent="0.25">
      <c r="A31" s="194"/>
      <c r="B31" s="194"/>
      <c r="C31" s="194"/>
      <c r="D31" s="194"/>
      <c r="E31" s="194"/>
      <c r="F31" s="194"/>
      <c r="G31" s="194"/>
      <c r="H31" s="194"/>
      <c r="I31" s="194"/>
      <c r="J31" s="194"/>
      <c r="K31" s="194"/>
    </row>
  </sheetData>
  <mergeCells count="2">
    <mergeCell ref="A2:K2"/>
    <mergeCell ref="A3:K3"/>
  </mergeCells>
  <pageMargins left="0.7" right="0.7" top="0.75" bottom="0.75" header="0.3" footer="0.3"/>
  <pageSetup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election activeCell="H2" sqref="H2"/>
    </sheetView>
  </sheetViews>
  <sheetFormatPr defaultRowHeight="15" x14ac:dyDescent="0.25"/>
  <cols>
    <col min="1" max="1" width="5.7109375" bestFit="1" customWidth="1"/>
    <col min="2" max="2" width="41.5703125" customWidth="1"/>
    <col min="3" max="3" width="11.5703125" customWidth="1"/>
    <col min="4" max="4" width="24.140625" customWidth="1"/>
    <col min="5" max="5" width="10.5703125" customWidth="1"/>
  </cols>
  <sheetData>
    <row r="1" spans="1:5" x14ac:dyDescent="0.25">
      <c r="A1" s="238" t="s">
        <v>127</v>
      </c>
      <c r="B1" s="238"/>
      <c r="C1" s="238"/>
      <c r="D1" s="238"/>
      <c r="E1" s="238"/>
    </row>
    <row r="2" spans="1:5" ht="128.25" customHeight="1" x14ac:dyDescent="0.25">
      <c r="A2" s="239" t="s">
        <v>128</v>
      </c>
      <c r="B2" s="239"/>
      <c r="C2" s="239"/>
      <c r="D2" s="239"/>
      <c r="E2" s="239"/>
    </row>
    <row r="3" spans="1:5" x14ac:dyDescent="0.25">
      <c r="A3" s="162" t="s">
        <v>129</v>
      </c>
      <c r="B3" s="163" t="s">
        <v>130</v>
      </c>
      <c r="C3" s="164" t="s">
        <v>131</v>
      </c>
      <c r="D3" s="163" t="s">
        <v>132</v>
      </c>
      <c r="E3" s="163" t="s">
        <v>3</v>
      </c>
    </row>
    <row r="4" spans="1:5" x14ac:dyDescent="0.25">
      <c r="A4" s="20">
        <v>1</v>
      </c>
      <c r="B4" s="21" t="s">
        <v>133</v>
      </c>
      <c r="C4" s="22" t="s">
        <v>134</v>
      </c>
      <c r="D4" s="21" t="s">
        <v>135</v>
      </c>
      <c r="E4" s="23">
        <v>22.43</v>
      </c>
    </row>
    <row r="5" spans="1:5" x14ac:dyDescent="0.25">
      <c r="A5" s="20">
        <v>2</v>
      </c>
      <c r="B5" s="21" t="s">
        <v>136</v>
      </c>
      <c r="C5" s="22" t="s">
        <v>134</v>
      </c>
      <c r="D5" s="21" t="s">
        <v>137</v>
      </c>
      <c r="E5" s="24">
        <v>2966889</v>
      </c>
    </row>
    <row r="6" spans="1:5" x14ac:dyDescent="0.25">
      <c r="A6" s="20">
        <v>3</v>
      </c>
      <c r="B6" s="21" t="s">
        <v>138</v>
      </c>
      <c r="C6" s="22" t="s">
        <v>134</v>
      </c>
      <c r="D6" s="21" t="s">
        <v>137</v>
      </c>
      <c r="E6" s="24">
        <v>548059</v>
      </c>
    </row>
    <row r="7" spans="1:5" x14ac:dyDescent="0.25">
      <c r="A7" s="25">
        <v>4</v>
      </c>
      <c r="B7" s="26" t="s">
        <v>139</v>
      </c>
      <c r="C7" s="27" t="s">
        <v>134</v>
      </c>
      <c r="D7" s="26" t="s">
        <v>140</v>
      </c>
      <c r="E7" s="28">
        <v>132</v>
      </c>
    </row>
    <row r="8" spans="1:5" x14ac:dyDescent="0.25">
      <c r="A8" s="20">
        <v>5</v>
      </c>
      <c r="B8" s="21" t="s">
        <v>141</v>
      </c>
      <c r="C8" s="22" t="s">
        <v>134</v>
      </c>
      <c r="D8" s="21" t="s">
        <v>142</v>
      </c>
      <c r="E8" s="23">
        <v>989</v>
      </c>
    </row>
    <row r="9" spans="1:5" x14ac:dyDescent="0.25">
      <c r="A9" s="20">
        <v>6</v>
      </c>
      <c r="B9" s="21" t="s">
        <v>143</v>
      </c>
      <c r="C9" s="22" t="s">
        <v>134</v>
      </c>
      <c r="D9" s="21" t="s">
        <v>144</v>
      </c>
      <c r="E9" s="29">
        <v>0.1958</v>
      </c>
    </row>
    <row r="10" spans="1:5" x14ac:dyDescent="0.25">
      <c r="A10" s="20">
        <v>7</v>
      </c>
      <c r="B10" s="21" t="s">
        <v>145</v>
      </c>
      <c r="C10" s="22" t="s">
        <v>146</v>
      </c>
      <c r="D10" s="21" t="s">
        <v>144</v>
      </c>
      <c r="E10" s="29">
        <v>3.1600000000000003E-2</v>
      </c>
    </row>
    <row r="11" spans="1:5" ht="25.5" x14ac:dyDescent="0.25">
      <c r="A11" s="20">
        <v>8</v>
      </c>
      <c r="B11" s="21" t="s">
        <v>147</v>
      </c>
      <c r="C11" s="22" t="s">
        <v>148</v>
      </c>
      <c r="D11" s="21" t="s">
        <v>144</v>
      </c>
      <c r="E11" s="29">
        <v>0.219</v>
      </c>
    </row>
    <row r="12" spans="1:5" x14ac:dyDescent="0.25">
      <c r="A12" s="240">
        <v>9</v>
      </c>
      <c r="B12" s="241" t="s">
        <v>149</v>
      </c>
      <c r="C12" s="241" t="s">
        <v>134</v>
      </c>
      <c r="D12" s="241" t="s">
        <v>150</v>
      </c>
      <c r="E12" s="23" t="s">
        <v>151</v>
      </c>
    </row>
    <row r="13" spans="1:5" x14ac:dyDescent="0.25">
      <c r="A13" s="240"/>
      <c r="B13" s="241"/>
      <c r="C13" s="241"/>
      <c r="D13" s="241"/>
      <c r="E13" s="23" t="s">
        <v>152</v>
      </c>
    </row>
    <row r="14" spans="1:5" ht="17.25" customHeight="1" x14ac:dyDescent="0.25">
      <c r="A14" s="240">
        <v>10</v>
      </c>
      <c r="B14" s="21" t="s">
        <v>153</v>
      </c>
      <c r="C14" s="244" t="s">
        <v>154</v>
      </c>
      <c r="D14" s="240" t="s">
        <v>155</v>
      </c>
      <c r="E14" s="246">
        <v>7605</v>
      </c>
    </row>
    <row r="15" spans="1:5" x14ac:dyDescent="0.25">
      <c r="A15" s="240"/>
      <c r="B15" s="21" t="s">
        <v>156</v>
      </c>
      <c r="C15" s="244"/>
      <c r="D15" s="245"/>
      <c r="E15" s="246"/>
    </row>
    <row r="16" spans="1:5" x14ac:dyDescent="0.25">
      <c r="A16" s="240"/>
      <c r="B16" s="21" t="s">
        <v>157</v>
      </c>
      <c r="C16" s="27"/>
      <c r="D16" s="240"/>
      <c r="E16" s="26">
        <v>5628</v>
      </c>
    </row>
    <row r="17" spans="1:5" x14ac:dyDescent="0.25">
      <c r="A17" s="20"/>
      <c r="B17" s="21" t="s">
        <v>158</v>
      </c>
      <c r="C17" s="22"/>
      <c r="D17" s="21"/>
      <c r="E17" s="23"/>
    </row>
    <row r="18" spans="1:5" x14ac:dyDescent="0.25">
      <c r="A18" s="20"/>
      <c r="B18" s="21" t="s">
        <v>156</v>
      </c>
      <c r="C18" s="22" t="s">
        <v>154</v>
      </c>
      <c r="D18" s="21"/>
      <c r="E18" s="23">
        <v>7605</v>
      </c>
    </row>
    <row r="19" spans="1:5" x14ac:dyDescent="0.25">
      <c r="A19" s="20"/>
      <c r="B19" s="21" t="s">
        <v>159</v>
      </c>
      <c r="C19" s="22"/>
      <c r="D19" s="21"/>
      <c r="E19" s="23">
        <v>22352</v>
      </c>
    </row>
    <row r="20" spans="1:5" x14ac:dyDescent="0.25">
      <c r="A20" s="240">
        <v>11</v>
      </c>
      <c r="B20" s="21" t="s">
        <v>160</v>
      </c>
      <c r="C20" s="241" t="s">
        <v>154</v>
      </c>
      <c r="D20" s="242" t="s">
        <v>155</v>
      </c>
      <c r="E20" s="23">
        <v>4968.83</v>
      </c>
    </row>
    <row r="21" spans="1:5" x14ac:dyDescent="0.25">
      <c r="A21" s="240"/>
      <c r="B21" s="21" t="s">
        <v>156</v>
      </c>
      <c r="C21" s="241"/>
      <c r="D21" s="242"/>
      <c r="E21" s="23">
        <v>6707</v>
      </c>
    </row>
    <row r="22" spans="1:5" x14ac:dyDescent="0.25">
      <c r="A22" s="240"/>
      <c r="B22" s="21" t="s">
        <v>161</v>
      </c>
      <c r="C22" s="241"/>
      <c r="D22" s="242"/>
      <c r="E22" s="30">
        <v>5059</v>
      </c>
    </row>
    <row r="23" spans="1:5" x14ac:dyDescent="0.25">
      <c r="A23" s="240">
        <v>12</v>
      </c>
      <c r="B23" s="21" t="s">
        <v>162</v>
      </c>
      <c r="C23" s="241" t="s">
        <v>163</v>
      </c>
      <c r="D23" s="242" t="s">
        <v>155</v>
      </c>
      <c r="E23" s="23">
        <v>20729</v>
      </c>
    </row>
    <row r="24" spans="1:5" x14ac:dyDescent="0.25">
      <c r="A24" s="240"/>
      <c r="B24" s="21" t="s">
        <v>156</v>
      </c>
      <c r="C24" s="241"/>
      <c r="D24" s="242"/>
      <c r="E24" s="23">
        <v>26636</v>
      </c>
    </row>
    <row r="25" spans="1:5" x14ac:dyDescent="0.25">
      <c r="A25" s="240"/>
      <c r="B25" s="21" t="s">
        <v>161</v>
      </c>
      <c r="C25" s="241"/>
      <c r="D25" s="242"/>
      <c r="E25" s="30">
        <v>20094</v>
      </c>
    </row>
    <row r="26" spans="1:5" ht="25.5" x14ac:dyDescent="0.25">
      <c r="A26" s="20">
        <v>13</v>
      </c>
      <c r="B26" s="21" t="s">
        <v>164</v>
      </c>
      <c r="C26" s="22" t="s">
        <v>165</v>
      </c>
      <c r="D26" s="20" t="s">
        <v>165</v>
      </c>
      <c r="E26" s="23" t="s">
        <v>165</v>
      </c>
    </row>
    <row r="27" spans="1:5" x14ac:dyDescent="0.25">
      <c r="A27" s="20">
        <v>14</v>
      </c>
      <c r="B27" s="21" t="s">
        <v>166</v>
      </c>
      <c r="C27" s="22" t="s">
        <v>167</v>
      </c>
      <c r="D27" s="21" t="s">
        <v>168</v>
      </c>
      <c r="E27" s="23">
        <v>3.39</v>
      </c>
    </row>
    <row r="28" spans="1:5" x14ac:dyDescent="0.25">
      <c r="A28" s="20">
        <v>15</v>
      </c>
      <c r="B28" s="21" t="s">
        <v>169</v>
      </c>
      <c r="C28" s="22" t="s">
        <v>167</v>
      </c>
      <c r="D28" s="21" t="s">
        <v>168</v>
      </c>
      <c r="E28" s="23">
        <v>2.85</v>
      </c>
    </row>
    <row r="29" spans="1:5" x14ac:dyDescent="0.25">
      <c r="A29" s="20">
        <v>16</v>
      </c>
      <c r="B29" s="21" t="s">
        <v>170</v>
      </c>
      <c r="C29" s="22" t="s">
        <v>171</v>
      </c>
      <c r="D29" s="21" t="s">
        <v>168</v>
      </c>
      <c r="E29" s="23" t="s">
        <v>165</v>
      </c>
    </row>
    <row r="30" spans="1:5" x14ac:dyDescent="0.25">
      <c r="A30" s="20">
        <v>17</v>
      </c>
      <c r="B30" s="21" t="s">
        <v>172</v>
      </c>
      <c r="C30" s="22">
        <v>2011</v>
      </c>
      <c r="D30" s="21" t="s">
        <v>173</v>
      </c>
      <c r="E30" s="23">
        <v>16</v>
      </c>
    </row>
    <row r="31" spans="1:5" ht="18.75" customHeight="1" x14ac:dyDescent="0.25">
      <c r="A31" s="20">
        <v>18</v>
      </c>
      <c r="B31" s="21" t="s">
        <v>174</v>
      </c>
      <c r="C31" s="22" t="s">
        <v>175</v>
      </c>
      <c r="D31" s="21" t="s">
        <v>176</v>
      </c>
      <c r="E31" s="23">
        <v>12</v>
      </c>
    </row>
    <row r="32" spans="1:5" x14ac:dyDescent="0.25">
      <c r="A32" s="20">
        <v>19</v>
      </c>
      <c r="B32" s="21" t="s">
        <v>177</v>
      </c>
      <c r="C32" s="22">
        <v>2010</v>
      </c>
      <c r="D32" s="21" t="s">
        <v>178</v>
      </c>
      <c r="E32" s="23">
        <v>43</v>
      </c>
    </row>
    <row r="33" spans="1:5" x14ac:dyDescent="0.25">
      <c r="A33" s="20">
        <v>20</v>
      </c>
      <c r="B33" s="21" t="s">
        <v>179</v>
      </c>
      <c r="C33" s="22">
        <v>2010</v>
      </c>
      <c r="D33" s="21" t="s">
        <v>178</v>
      </c>
      <c r="E33" s="23">
        <v>37</v>
      </c>
    </row>
    <row r="34" spans="1:5" x14ac:dyDescent="0.25">
      <c r="A34" s="20">
        <v>21</v>
      </c>
      <c r="B34" s="21" t="s">
        <v>180</v>
      </c>
      <c r="C34" s="22">
        <v>2010</v>
      </c>
      <c r="D34" s="21" t="s">
        <v>178</v>
      </c>
      <c r="E34" s="23">
        <v>6</v>
      </c>
    </row>
    <row r="35" spans="1:5" x14ac:dyDescent="0.25">
      <c r="A35" s="243">
        <v>3</v>
      </c>
      <c r="B35" s="243"/>
      <c r="C35" s="243"/>
      <c r="D35" s="243"/>
      <c r="E35" s="243"/>
    </row>
    <row r="36" spans="1:5" x14ac:dyDescent="0.25">
      <c r="A36" s="243"/>
      <c r="B36" s="243"/>
      <c r="C36" s="243"/>
      <c r="D36" s="243"/>
      <c r="E36" s="243"/>
    </row>
    <row r="37" spans="1:5" x14ac:dyDescent="0.25">
      <c r="A37" s="243"/>
      <c r="B37" s="243"/>
      <c r="C37" s="243"/>
      <c r="D37" s="243"/>
      <c r="E37" s="243"/>
    </row>
  </sheetData>
  <mergeCells count="17">
    <mergeCell ref="A23:A25"/>
    <mergeCell ref="C23:C25"/>
    <mergeCell ref="D23:D25"/>
    <mergeCell ref="A35:E37"/>
    <mergeCell ref="A14:A16"/>
    <mergeCell ref="C14:C15"/>
    <mergeCell ref="D14:D16"/>
    <mergeCell ref="E14:E15"/>
    <mergeCell ref="A20:A22"/>
    <mergeCell ref="C20:C22"/>
    <mergeCell ref="D20:D22"/>
    <mergeCell ref="A1:E1"/>
    <mergeCell ref="A2:E2"/>
    <mergeCell ref="A12:A13"/>
    <mergeCell ref="B12:B13"/>
    <mergeCell ref="C12:C13"/>
    <mergeCell ref="D12:D13"/>
  </mergeCells>
  <pageMargins left="0.7" right="0.7" top="0.75" bottom="0.75" header="0.3" footer="0.3"/>
  <pageSetup scale="9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H5" sqref="H5"/>
    </sheetView>
  </sheetViews>
  <sheetFormatPr defaultColWidth="10" defaultRowHeight="15" x14ac:dyDescent="0.25"/>
  <cols>
    <col min="1" max="1" width="5.7109375" bestFit="1" customWidth="1"/>
    <col min="2" max="2" width="29.140625" bestFit="1" customWidth="1"/>
    <col min="3" max="6" width="11.42578125" customWidth="1"/>
  </cols>
  <sheetData>
    <row r="1" spans="1:6" x14ac:dyDescent="0.25">
      <c r="A1" s="62"/>
      <c r="B1" s="62"/>
      <c r="C1" s="62"/>
      <c r="D1" s="62"/>
      <c r="E1" s="62"/>
      <c r="F1" s="62"/>
    </row>
    <row r="2" spans="1:6" x14ac:dyDescent="0.25">
      <c r="A2" s="291" t="s">
        <v>922</v>
      </c>
      <c r="B2" s="291"/>
      <c r="C2" s="291"/>
      <c r="D2" s="291"/>
      <c r="E2" s="291"/>
      <c r="F2" s="291"/>
    </row>
    <row r="3" spans="1:6" x14ac:dyDescent="0.25">
      <c r="A3" s="291" t="s">
        <v>472</v>
      </c>
      <c r="B3" s="291"/>
      <c r="C3" s="291"/>
      <c r="D3" s="291"/>
      <c r="E3" s="291"/>
      <c r="F3" s="291"/>
    </row>
    <row r="4" spans="1:6" x14ac:dyDescent="0.25">
      <c r="A4" s="74" t="s">
        <v>473</v>
      </c>
      <c r="B4" s="74" t="s">
        <v>474</v>
      </c>
      <c r="C4" s="74" t="s">
        <v>475</v>
      </c>
      <c r="D4" s="74" t="s">
        <v>476</v>
      </c>
      <c r="E4" s="74" t="s">
        <v>477</v>
      </c>
      <c r="F4" s="74" t="s">
        <v>478</v>
      </c>
    </row>
    <row r="5" spans="1:6" x14ac:dyDescent="0.25">
      <c r="A5" s="292" t="s">
        <v>202</v>
      </c>
      <c r="B5" s="75" t="s">
        <v>56</v>
      </c>
      <c r="C5" s="76">
        <v>314</v>
      </c>
      <c r="D5" s="76">
        <v>183</v>
      </c>
      <c r="E5" s="76">
        <v>28</v>
      </c>
      <c r="F5" s="75">
        <v>525</v>
      </c>
    </row>
    <row r="6" spans="1:6" x14ac:dyDescent="0.25">
      <c r="A6" s="292"/>
      <c r="B6" s="77" t="s">
        <v>58</v>
      </c>
      <c r="C6" s="76">
        <v>592</v>
      </c>
      <c r="D6" s="76">
        <v>124</v>
      </c>
      <c r="E6" s="76">
        <v>64</v>
      </c>
      <c r="F6" s="75">
        <v>780</v>
      </c>
    </row>
    <row r="7" spans="1:6" x14ac:dyDescent="0.25">
      <c r="A7" s="292"/>
      <c r="B7" s="77" t="s">
        <v>62</v>
      </c>
      <c r="C7" s="76">
        <v>1750</v>
      </c>
      <c r="D7" s="76">
        <v>818</v>
      </c>
      <c r="E7" s="76">
        <v>377</v>
      </c>
      <c r="F7" s="75">
        <v>2945</v>
      </c>
    </row>
    <row r="8" spans="1:6" x14ac:dyDescent="0.25">
      <c r="A8" s="292"/>
      <c r="B8" s="77" t="s">
        <v>64</v>
      </c>
      <c r="C8" s="76">
        <v>2513</v>
      </c>
      <c r="D8" s="76">
        <v>487</v>
      </c>
      <c r="E8" s="76">
        <v>172</v>
      </c>
      <c r="F8" s="75">
        <v>3172</v>
      </c>
    </row>
    <row r="9" spans="1:6" x14ac:dyDescent="0.25">
      <c r="A9" s="292"/>
      <c r="B9" s="77" t="s">
        <v>66</v>
      </c>
      <c r="C9" s="76">
        <v>180</v>
      </c>
      <c r="D9" s="76">
        <v>139</v>
      </c>
      <c r="E9" s="76">
        <v>26</v>
      </c>
      <c r="F9" s="75">
        <v>345</v>
      </c>
    </row>
    <row r="10" spans="1:6" x14ac:dyDescent="0.25">
      <c r="A10" s="292"/>
      <c r="B10" s="77" t="s">
        <v>68</v>
      </c>
      <c r="C10" s="76">
        <v>3225</v>
      </c>
      <c r="D10" s="76">
        <v>2210</v>
      </c>
      <c r="E10" s="76">
        <v>412</v>
      </c>
      <c r="F10" s="75">
        <v>5847</v>
      </c>
    </row>
    <row r="11" spans="1:6" x14ac:dyDescent="0.25">
      <c r="A11" s="292"/>
      <c r="B11" s="77" t="s">
        <v>70</v>
      </c>
      <c r="C11" s="76">
        <v>1162</v>
      </c>
      <c r="D11" s="76">
        <v>753</v>
      </c>
      <c r="E11" s="76">
        <v>218</v>
      </c>
      <c r="F11" s="75">
        <v>2133</v>
      </c>
    </row>
    <row r="12" spans="1:6" x14ac:dyDescent="0.25">
      <c r="A12" s="292"/>
      <c r="B12" s="75" t="s">
        <v>72</v>
      </c>
      <c r="C12" s="76">
        <v>753</v>
      </c>
      <c r="D12" s="76">
        <v>304</v>
      </c>
      <c r="E12" s="76">
        <v>86</v>
      </c>
      <c r="F12" s="75">
        <v>1143</v>
      </c>
    </row>
    <row r="13" spans="1:6" x14ac:dyDescent="0.25">
      <c r="A13" s="292"/>
      <c r="B13" s="75" t="s">
        <v>74</v>
      </c>
      <c r="C13" s="76">
        <v>250</v>
      </c>
      <c r="D13" s="76">
        <v>53</v>
      </c>
      <c r="E13" s="76">
        <v>17</v>
      </c>
      <c r="F13" s="75">
        <v>320</v>
      </c>
    </row>
    <row r="14" spans="1:6" x14ac:dyDescent="0.25">
      <c r="A14" s="292"/>
      <c r="B14" s="77" t="s">
        <v>75</v>
      </c>
      <c r="C14" s="76">
        <v>423</v>
      </c>
      <c r="D14" s="76">
        <v>660</v>
      </c>
      <c r="E14" s="76">
        <v>60</v>
      </c>
      <c r="F14" s="75">
        <v>1143</v>
      </c>
    </row>
    <row r="15" spans="1:6" x14ac:dyDescent="0.25">
      <c r="A15" s="292"/>
      <c r="B15" s="75" t="s">
        <v>78</v>
      </c>
      <c r="C15" s="76">
        <v>582</v>
      </c>
      <c r="D15" s="76">
        <v>413</v>
      </c>
      <c r="E15" s="76">
        <v>128</v>
      </c>
      <c r="F15" s="75">
        <v>1123</v>
      </c>
    </row>
    <row r="16" spans="1:6" x14ac:dyDescent="0.25">
      <c r="A16" s="292"/>
      <c r="B16" s="75" t="s">
        <v>80</v>
      </c>
      <c r="C16" s="76">
        <v>358</v>
      </c>
      <c r="D16" s="76">
        <v>103</v>
      </c>
      <c r="E16" s="76">
        <v>25</v>
      </c>
      <c r="F16" s="75">
        <v>486</v>
      </c>
    </row>
    <row r="17" spans="1:6" x14ac:dyDescent="0.25">
      <c r="A17" s="292"/>
      <c r="B17" s="77" t="s">
        <v>82</v>
      </c>
      <c r="C17" s="76">
        <v>1385</v>
      </c>
      <c r="D17" s="76">
        <v>123</v>
      </c>
      <c r="E17" s="76">
        <v>5</v>
      </c>
      <c r="F17" s="75">
        <v>1513</v>
      </c>
    </row>
    <row r="18" spans="1:6" x14ac:dyDescent="0.25">
      <c r="A18" s="292"/>
      <c r="B18" s="75" t="s">
        <v>86</v>
      </c>
      <c r="C18" s="76">
        <v>260</v>
      </c>
      <c r="D18" s="76">
        <v>76</v>
      </c>
      <c r="E18" s="76">
        <v>39</v>
      </c>
      <c r="F18" s="75">
        <v>375</v>
      </c>
    </row>
    <row r="19" spans="1:6" x14ac:dyDescent="0.25">
      <c r="A19" s="292"/>
      <c r="B19" s="75" t="s">
        <v>84</v>
      </c>
      <c r="C19" s="76">
        <v>1079</v>
      </c>
      <c r="D19" s="76">
        <v>1228</v>
      </c>
      <c r="E19" s="76">
        <v>209</v>
      </c>
      <c r="F19" s="75">
        <v>2516</v>
      </c>
    </row>
    <row r="20" spans="1:6" x14ac:dyDescent="0.25">
      <c r="A20" s="292"/>
      <c r="B20" s="75" t="s">
        <v>88</v>
      </c>
      <c r="C20" s="76">
        <v>83677</v>
      </c>
      <c r="D20" s="76">
        <v>33456</v>
      </c>
      <c r="E20" s="76">
        <v>1589</v>
      </c>
      <c r="F20" s="75">
        <v>118722</v>
      </c>
    </row>
    <row r="21" spans="1:6" x14ac:dyDescent="0.25">
      <c r="A21" s="292"/>
      <c r="B21" s="77" t="s">
        <v>90</v>
      </c>
      <c r="C21" s="76">
        <v>580</v>
      </c>
      <c r="D21" s="76">
        <v>242</v>
      </c>
      <c r="E21" s="76">
        <v>201</v>
      </c>
      <c r="F21" s="75">
        <v>1023</v>
      </c>
    </row>
    <row r="22" spans="1:6" x14ac:dyDescent="0.25">
      <c r="A22" s="292"/>
      <c r="B22" s="75" t="s">
        <v>94</v>
      </c>
      <c r="C22" s="76">
        <v>809</v>
      </c>
      <c r="D22" s="76">
        <v>543</v>
      </c>
      <c r="E22" s="76">
        <v>73</v>
      </c>
      <c r="F22" s="75">
        <v>1425</v>
      </c>
    </row>
    <row r="23" spans="1:6" x14ac:dyDescent="0.25">
      <c r="A23" s="292"/>
      <c r="B23" s="75" t="s">
        <v>96</v>
      </c>
      <c r="C23" s="76">
        <v>905</v>
      </c>
      <c r="D23" s="76">
        <v>608</v>
      </c>
      <c r="E23" s="76">
        <v>73</v>
      </c>
      <c r="F23" s="75">
        <v>1586</v>
      </c>
    </row>
    <row r="24" spans="1:6" x14ac:dyDescent="0.25">
      <c r="A24" s="292"/>
      <c r="B24" s="77" t="s">
        <v>92</v>
      </c>
      <c r="C24" s="76">
        <v>1147</v>
      </c>
      <c r="D24" s="76">
        <v>1522</v>
      </c>
      <c r="E24" s="76">
        <v>171</v>
      </c>
      <c r="F24" s="75">
        <v>2840</v>
      </c>
    </row>
    <row r="25" spans="1:6" x14ac:dyDescent="0.25">
      <c r="A25" s="292"/>
      <c r="B25" s="75" t="s">
        <v>98</v>
      </c>
      <c r="C25" s="76">
        <v>1917</v>
      </c>
      <c r="D25" s="76">
        <v>795</v>
      </c>
      <c r="E25" s="76">
        <v>119</v>
      </c>
      <c r="F25" s="75">
        <v>2831</v>
      </c>
    </row>
    <row r="26" spans="1:6" x14ac:dyDescent="0.25">
      <c r="A26" s="292"/>
      <c r="B26" s="78" t="s">
        <v>479</v>
      </c>
      <c r="C26" s="78">
        <v>103861</v>
      </c>
      <c r="D26" s="78">
        <v>44840</v>
      </c>
      <c r="E26" s="78">
        <v>4092</v>
      </c>
      <c r="F26" s="78">
        <v>152793</v>
      </c>
    </row>
    <row r="27" spans="1:6" x14ac:dyDescent="0.25">
      <c r="A27" s="292"/>
      <c r="B27" s="78" t="s">
        <v>116</v>
      </c>
      <c r="C27" s="75">
        <v>13308</v>
      </c>
      <c r="D27" s="75">
        <v>8059</v>
      </c>
      <c r="E27" s="75">
        <v>1283</v>
      </c>
      <c r="F27" s="75">
        <v>22650</v>
      </c>
    </row>
    <row r="28" spans="1:6" x14ac:dyDescent="0.25">
      <c r="A28" s="292"/>
      <c r="B28" s="78" t="s">
        <v>480</v>
      </c>
      <c r="C28" s="75">
        <v>3066</v>
      </c>
      <c r="D28" s="75">
        <v>1828</v>
      </c>
      <c r="E28" s="75">
        <v>0</v>
      </c>
      <c r="F28" s="75">
        <v>4894</v>
      </c>
    </row>
    <row r="29" spans="1:6" x14ac:dyDescent="0.25">
      <c r="A29" s="292"/>
      <c r="B29" s="77" t="s">
        <v>481</v>
      </c>
      <c r="C29" s="75">
        <v>222</v>
      </c>
      <c r="D29" s="75">
        <v>94</v>
      </c>
      <c r="E29" s="75">
        <v>211</v>
      </c>
      <c r="F29" s="75">
        <v>527</v>
      </c>
    </row>
    <row r="30" spans="1:6" x14ac:dyDescent="0.25">
      <c r="A30" s="292"/>
      <c r="B30" s="77" t="s">
        <v>482</v>
      </c>
      <c r="C30" s="75">
        <v>91</v>
      </c>
      <c r="D30" s="75">
        <v>64</v>
      </c>
      <c r="E30" s="75">
        <v>4</v>
      </c>
      <c r="F30" s="75">
        <v>159</v>
      </c>
    </row>
    <row r="31" spans="1:6" x14ac:dyDescent="0.25">
      <c r="A31" s="292"/>
      <c r="B31" s="75" t="s">
        <v>483</v>
      </c>
      <c r="C31" s="75">
        <v>3293</v>
      </c>
      <c r="D31" s="75">
        <v>1827</v>
      </c>
      <c r="E31" s="75">
        <v>550</v>
      </c>
      <c r="F31" s="75">
        <v>5670</v>
      </c>
    </row>
    <row r="32" spans="1:6" x14ac:dyDescent="0.25">
      <c r="A32" s="292"/>
      <c r="B32" s="75" t="s">
        <v>484</v>
      </c>
      <c r="C32" s="75">
        <v>195</v>
      </c>
      <c r="D32" s="75">
        <v>78</v>
      </c>
      <c r="E32" s="75">
        <v>38</v>
      </c>
      <c r="F32" s="75">
        <v>311</v>
      </c>
    </row>
    <row r="33" spans="1:6" x14ac:dyDescent="0.25">
      <c r="A33" s="292"/>
      <c r="B33" s="77" t="s">
        <v>485</v>
      </c>
      <c r="C33" s="75">
        <v>32</v>
      </c>
      <c r="D33" s="75">
        <v>0</v>
      </c>
      <c r="E33" s="75">
        <v>0</v>
      </c>
      <c r="F33" s="75">
        <v>32</v>
      </c>
    </row>
    <row r="34" spans="1:6" x14ac:dyDescent="0.25">
      <c r="A34" s="292"/>
      <c r="B34" s="75" t="s">
        <v>110</v>
      </c>
      <c r="C34" s="75">
        <v>15</v>
      </c>
      <c r="D34" s="75">
        <v>13</v>
      </c>
      <c r="E34" s="75">
        <v>0</v>
      </c>
      <c r="F34" s="75">
        <v>28</v>
      </c>
    </row>
    <row r="35" spans="1:6" x14ac:dyDescent="0.25">
      <c r="A35" s="292"/>
      <c r="B35" s="75" t="s">
        <v>112</v>
      </c>
      <c r="C35" s="75">
        <v>48</v>
      </c>
      <c r="D35" s="75">
        <v>30</v>
      </c>
      <c r="E35" s="75">
        <v>40</v>
      </c>
      <c r="F35" s="75">
        <v>118</v>
      </c>
    </row>
    <row r="36" spans="1:6" x14ac:dyDescent="0.25">
      <c r="A36" s="292"/>
      <c r="B36" s="75" t="s">
        <v>125</v>
      </c>
      <c r="C36" s="75">
        <v>15</v>
      </c>
      <c r="D36" s="75">
        <v>8</v>
      </c>
      <c r="E36" s="75"/>
      <c r="F36" s="75">
        <v>23</v>
      </c>
    </row>
    <row r="37" spans="1:6" x14ac:dyDescent="0.25">
      <c r="A37" s="292"/>
      <c r="B37" s="75" t="s">
        <v>114</v>
      </c>
      <c r="C37" s="75">
        <v>15</v>
      </c>
      <c r="D37" s="75">
        <v>14</v>
      </c>
      <c r="E37" s="75">
        <v>1</v>
      </c>
      <c r="F37" s="75">
        <v>30</v>
      </c>
    </row>
    <row r="38" spans="1:6" x14ac:dyDescent="0.25">
      <c r="A38" s="292"/>
      <c r="B38" s="78" t="s">
        <v>486</v>
      </c>
      <c r="C38" s="78">
        <v>3926</v>
      </c>
      <c r="D38" s="78">
        <v>2114</v>
      </c>
      <c r="E38" s="78">
        <v>844</v>
      </c>
      <c r="F38" s="78">
        <v>6898</v>
      </c>
    </row>
    <row r="39" spans="1:6" x14ac:dyDescent="0.25">
      <c r="A39" s="292"/>
      <c r="B39" s="79" t="s">
        <v>188</v>
      </c>
      <c r="C39" s="80">
        <v>124161</v>
      </c>
      <c r="D39" s="80">
        <v>56841</v>
      </c>
      <c r="E39" s="80">
        <v>6219</v>
      </c>
      <c r="F39" s="80">
        <v>187235</v>
      </c>
    </row>
    <row r="40" spans="1:6" x14ac:dyDescent="0.25">
      <c r="A40" s="288">
        <v>46</v>
      </c>
      <c r="B40" s="288"/>
      <c r="C40" s="288"/>
      <c r="D40" s="288"/>
      <c r="E40" s="288"/>
      <c r="F40" s="288"/>
    </row>
    <row r="41" spans="1:6" x14ac:dyDescent="0.25">
      <c r="A41" s="257"/>
      <c r="B41" s="257"/>
      <c r="C41" s="257"/>
      <c r="D41" s="257"/>
      <c r="E41" s="257"/>
      <c r="F41" s="257"/>
    </row>
    <row r="42" spans="1:6" x14ac:dyDescent="0.25">
      <c r="A42" s="257"/>
      <c r="B42" s="257"/>
      <c r="C42" s="257"/>
      <c r="D42" s="257"/>
      <c r="E42" s="257"/>
      <c r="F42" s="257"/>
    </row>
  </sheetData>
  <mergeCells count="4">
    <mergeCell ref="A2:F2"/>
    <mergeCell ref="A3:F3"/>
    <mergeCell ref="A5:A39"/>
    <mergeCell ref="A40:F42"/>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9"/>
  <sheetViews>
    <sheetView topLeftCell="A16" workbookViewId="0">
      <selection activeCell="L11" sqref="L11"/>
    </sheetView>
  </sheetViews>
  <sheetFormatPr defaultRowHeight="15" x14ac:dyDescent="0.25"/>
  <cols>
    <col min="1" max="1" width="6.140625" bestFit="1" customWidth="1"/>
    <col min="2" max="2" width="23.7109375" bestFit="1" customWidth="1"/>
    <col min="3" max="7" width="10.28515625" customWidth="1"/>
  </cols>
  <sheetData>
    <row r="2" spans="1:7" ht="20.25" customHeight="1" x14ac:dyDescent="0.25">
      <c r="A2" s="293" t="s">
        <v>923</v>
      </c>
      <c r="B2" s="294"/>
      <c r="C2" s="294"/>
      <c r="D2" s="294"/>
      <c r="E2" s="294"/>
      <c r="F2" s="294"/>
      <c r="G2" s="295"/>
    </row>
    <row r="3" spans="1:7" ht="19.5" customHeight="1" x14ac:dyDescent="0.25">
      <c r="A3" s="293" t="s">
        <v>487</v>
      </c>
      <c r="B3" s="294"/>
      <c r="C3" s="294"/>
      <c r="D3" s="294"/>
      <c r="E3" s="294"/>
      <c r="F3" s="294"/>
      <c r="G3" s="295"/>
    </row>
    <row r="4" spans="1:7" ht="45" x14ac:dyDescent="0.25">
      <c r="A4" s="59" t="s">
        <v>488</v>
      </c>
      <c r="B4" s="59" t="s">
        <v>204</v>
      </c>
      <c r="C4" s="72" t="s">
        <v>489</v>
      </c>
      <c r="D4" s="72" t="s">
        <v>490</v>
      </c>
      <c r="E4" s="72" t="s">
        <v>491</v>
      </c>
      <c r="F4" s="72" t="s">
        <v>492</v>
      </c>
      <c r="G4" s="72" t="s">
        <v>493</v>
      </c>
    </row>
    <row r="5" spans="1:7" x14ac:dyDescent="0.25">
      <c r="A5" s="59">
        <v>1</v>
      </c>
      <c r="B5" s="81" t="s">
        <v>56</v>
      </c>
      <c r="C5" s="81">
        <v>590</v>
      </c>
      <c r="D5" s="81">
        <v>202</v>
      </c>
      <c r="E5" s="81">
        <v>526</v>
      </c>
      <c r="F5" s="81">
        <v>460</v>
      </c>
      <c r="G5" s="81">
        <v>460</v>
      </c>
    </row>
    <row r="6" spans="1:7" x14ac:dyDescent="0.25">
      <c r="A6" s="59">
        <v>2</v>
      </c>
      <c r="B6" s="82" t="s">
        <v>58</v>
      </c>
      <c r="C6" s="81">
        <v>426</v>
      </c>
      <c r="D6" s="81">
        <v>11</v>
      </c>
      <c r="E6" s="81">
        <v>386</v>
      </c>
      <c r="F6" s="81">
        <v>397</v>
      </c>
      <c r="G6" s="81">
        <v>397</v>
      </c>
    </row>
    <row r="7" spans="1:7" x14ac:dyDescent="0.25">
      <c r="A7" s="59">
        <v>3</v>
      </c>
      <c r="B7" s="81" t="s">
        <v>100</v>
      </c>
      <c r="C7" s="81">
        <v>1610</v>
      </c>
      <c r="D7" s="81">
        <v>14</v>
      </c>
      <c r="E7" s="81">
        <v>1563</v>
      </c>
      <c r="F7" s="81">
        <v>1529</v>
      </c>
      <c r="G7" s="81">
        <v>1526</v>
      </c>
    </row>
    <row r="8" spans="1:7" x14ac:dyDescent="0.25">
      <c r="A8" s="59">
        <v>4</v>
      </c>
      <c r="B8" s="82" t="s">
        <v>62</v>
      </c>
      <c r="C8" s="81">
        <v>4113</v>
      </c>
      <c r="D8" s="81">
        <v>319</v>
      </c>
      <c r="E8" s="81">
        <v>4035</v>
      </c>
      <c r="F8" s="81">
        <v>2668</v>
      </c>
      <c r="G8" s="81">
        <v>1904</v>
      </c>
    </row>
    <row r="9" spans="1:7" x14ac:dyDescent="0.25">
      <c r="A9" s="59">
        <v>5</v>
      </c>
      <c r="B9" s="82" t="s">
        <v>64</v>
      </c>
      <c r="C9" s="81">
        <v>4557</v>
      </c>
      <c r="D9" s="81">
        <v>2343</v>
      </c>
      <c r="E9" s="81">
        <v>4442</v>
      </c>
      <c r="F9" s="81">
        <v>2200</v>
      </c>
      <c r="G9" s="81">
        <v>2200</v>
      </c>
    </row>
    <row r="10" spans="1:7" x14ac:dyDescent="0.25">
      <c r="A10" s="59">
        <v>6</v>
      </c>
      <c r="B10" s="81" t="s">
        <v>494</v>
      </c>
      <c r="C10" s="81">
        <v>1116</v>
      </c>
      <c r="D10" s="81">
        <v>85</v>
      </c>
      <c r="E10" s="81">
        <v>1116</v>
      </c>
      <c r="F10" s="81">
        <v>1116</v>
      </c>
      <c r="G10" s="81">
        <v>1116</v>
      </c>
    </row>
    <row r="11" spans="1:7" x14ac:dyDescent="0.25">
      <c r="A11" s="59">
        <v>7</v>
      </c>
      <c r="B11" s="81" t="s">
        <v>68</v>
      </c>
      <c r="C11" s="81">
        <v>10077</v>
      </c>
      <c r="D11" s="81">
        <v>1307</v>
      </c>
      <c r="E11" s="81">
        <v>7520</v>
      </c>
      <c r="F11" s="81">
        <v>7130</v>
      </c>
      <c r="G11" s="81">
        <v>7130</v>
      </c>
    </row>
    <row r="12" spans="1:7" x14ac:dyDescent="0.25">
      <c r="A12" s="59">
        <v>8</v>
      </c>
      <c r="B12" s="81" t="s">
        <v>70</v>
      </c>
      <c r="C12" s="81">
        <v>7436</v>
      </c>
      <c r="D12" s="81">
        <v>234</v>
      </c>
      <c r="E12" s="81">
        <v>7436</v>
      </c>
      <c r="F12" s="81">
        <v>7436</v>
      </c>
      <c r="G12" s="81">
        <v>7436</v>
      </c>
    </row>
    <row r="13" spans="1:7" x14ac:dyDescent="0.25">
      <c r="A13" s="59">
        <v>9</v>
      </c>
      <c r="B13" s="81" t="s">
        <v>72</v>
      </c>
      <c r="C13" s="81">
        <v>1913</v>
      </c>
      <c r="D13" s="81">
        <v>48</v>
      </c>
      <c r="E13" s="81">
        <v>1556</v>
      </c>
      <c r="F13" s="81">
        <v>1556</v>
      </c>
      <c r="G13" s="81">
        <v>1556</v>
      </c>
    </row>
    <row r="14" spans="1:7" x14ac:dyDescent="0.25">
      <c r="A14" s="59">
        <v>10</v>
      </c>
      <c r="B14" s="81" t="s">
        <v>74</v>
      </c>
      <c r="C14" s="81">
        <v>612</v>
      </c>
      <c r="D14" s="81">
        <v>41</v>
      </c>
      <c r="E14" s="81">
        <v>515</v>
      </c>
      <c r="F14" s="81">
        <v>498</v>
      </c>
      <c r="G14" s="81">
        <v>346</v>
      </c>
    </row>
    <row r="15" spans="1:7" x14ac:dyDescent="0.25">
      <c r="A15" s="59">
        <v>11</v>
      </c>
      <c r="B15" s="81" t="s">
        <v>495</v>
      </c>
      <c r="C15" s="81">
        <v>172</v>
      </c>
      <c r="D15" s="81">
        <v>8</v>
      </c>
      <c r="E15" s="81">
        <v>162</v>
      </c>
      <c r="F15" s="81">
        <v>125</v>
      </c>
      <c r="G15" s="81">
        <v>81</v>
      </c>
    </row>
    <row r="16" spans="1:7" x14ac:dyDescent="0.25">
      <c r="A16" s="59">
        <v>12</v>
      </c>
      <c r="B16" s="81" t="s">
        <v>104</v>
      </c>
      <c r="C16" s="81">
        <v>7342</v>
      </c>
      <c r="D16" s="81">
        <v>101</v>
      </c>
      <c r="E16" s="81">
        <v>7342</v>
      </c>
      <c r="F16" s="81">
        <v>7342</v>
      </c>
      <c r="G16" s="81">
        <v>3696</v>
      </c>
    </row>
    <row r="17" spans="1:7" x14ac:dyDescent="0.25">
      <c r="A17" s="59">
        <v>13</v>
      </c>
      <c r="B17" s="81" t="s">
        <v>106</v>
      </c>
      <c r="C17" s="81">
        <v>514</v>
      </c>
      <c r="D17" s="81">
        <v>7</v>
      </c>
      <c r="E17" s="81">
        <v>514</v>
      </c>
      <c r="F17" s="81">
        <v>506</v>
      </c>
      <c r="G17" s="81"/>
    </row>
    <row r="18" spans="1:7" x14ac:dyDescent="0.25">
      <c r="A18" s="59">
        <v>14</v>
      </c>
      <c r="B18" s="82" t="s">
        <v>496</v>
      </c>
      <c r="C18" s="81">
        <v>964</v>
      </c>
      <c r="D18" s="81">
        <v>52</v>
      </c>
      <c r="E18" s="81">
        <v>898</v>
      </c>
      <c r="F18" s="81">
        <v>898</v>
      </c>
      <c r="G18" s="81"/>
    </row>
    <row r="19" spans="1:7" x14ac:dyDescent="0.25">
      <c r="A19" s="59">
        <v>15</v>
      </c>
      <c r="B19" s="81" t="s">
        <v>78</v>
      </c>
      <c r="C19" s="81">
        <v>1323</v>
      </c>
      <c r="D19" s="81">
        <v>313</v>
      </c>
      <c r="E19" s="81">
        <v>1310</v>
      </c>
      <c r="F19" s="81">
        <v>1310</v>
      </c>
      <c r="G19" s="81">
        <v>795</v>
      </c>
    </row>
    <row r="20" spans="1:7" x14ac:dyDescent="0.25">
      <c r="A20" s="59">
        <v>16</v>
      </c>
      <c r="B20" s="81" t="s">
        <v>80</v>
      </c>
      <c r="C20" s="81">
        <v>1960</v>
      </c>
      <c r="D20" s="81">
        <v>101</v>
      </c>
      <c r="E20" s="81">
        <v>1928</v>
      </c>
      <c r="F20" s="81">
        <v>1706</v>
      </c>
      <c r="G20" s="81">
        <v>925</v>
      </c>
    </row>
    <row r="21" spans="1:7" x14ac:dyDescent="0.25">
      <c r="A21" s="59">
        <v>17</v>
      </c>
      <c r="B21" s="82" t="s">
        <v>497</v>
      </c>
      <c r="C21" s="81">
        <v>53</v>
      </c>
      <c r="D21" s="81">
        <v>2</v>
      </c>
      <c r="E21" s="81">
        <v>41</v>
      </c>
      <c r="F21" s="81">
        <v>42</v>
      </c>
      <c r="G21" s="81">
        <v>42</v>
      </c>
    </row>
    <row r="22" spans="1:7" x14ac:dyDescent="0.25">
      <c r="A22" s="59">
        <v>18</v>
      </c>
      <c r="B22" s="81" t="s">
        <v>498</v>
      </c>
      <c r="C22" s="81">
        <v>11</v>
      </c>
      <c r="D22" s="81">
        <v>0</v>
      </c>
      <c r="E22" s="81">
        <v>11</v>
      </c>
      <c r="F22" s="81">
        <v>3</v>
      </c>
      <c r="G22" s="81">
        <v>3</v>
      </c>
    </row>
    <row r="23" spans="1:7" x14ac:dyDescent="0.25">
      <c r="A23" s="59">
        <v>19</v>
      </c>
      <c r="B23" s="82" t="s">
        <v>499</v>
      </c>
      <c r="C23" s="81">
        <v>887</v>
      </c>
      <c r="D23" s="81">
        <v>35</v>
      </c>
      <c r="E23" s="81">
        <v>886</v>
      </c>
      <c r="F23" s="81">
        <v>886</v>
      </c>
      <c r="G23" s="81"/>
    </row>
    <row r="24" spans="1:7" x14ac:dyDescent="0.25">
      <c r="A24" s="59">
        <v>20</v>
      </c>
      <c r="B24" s="81" t="s">
        <v>86</v>
      </c>
      <c r="C24" s="81">
        <v>772</v>
      </c>
      <c r="D24" s="81">
        <v>50</v>
      </c>
      <c r="E24" s="81">
        <v>709</v>
      </c>
      <c r="F24" s="81">
        <v>709</v>
      </c>
      <c r="G24" s="81">
        <v>541</v>
      </c>
    </row>
    <row r="25" spans="1:7" x14ac:dyDescent="0.25">
      <c r="A25" s="59">
        <v>21</v>
      </c>
      <c r="B25" s="81" t="s">
        <v>84</v>
      </c>
      <c r="C25" s="81">
        <v>4780</v>
      </c>
      <c r="D25" s="81">
        <v>842</v>
      </c>
      <c r="E25" s="81">
        <v>4620</v>
      </c>
      <c r="F25" s="81">
        <v>4620</v>
      </c>
      <c r="G25" s="81">
        <v>4620</v>
      </c>
    </row>
    <row r="26" spans="1:7" x14ac:dyDescent="0.25">
      <c r="A26" s="59">
        <v>22</v>
      </c>
      <c r="B26" s="81" t="s">
        <v>500</v>
      </c>
      <c r="C26" s="81">
        <v>26</v>
      </c>
      <c r="D26" s="81">
        <v>3</v>
      </c>
      <c r="E26" s="81">
        <v>24</v>
      </c>
      <c r="F26" s="81">
        <v>23</v>
      </c>
      <c r="G26" s="81">
        <v>23</v>
      </c>
    </row>
    <row r="27" spans="1:7" x14ac:dyDescent="0.25">
      <c r="A27" s="59">
        <v>23</v>
      </c>
      <c r="B27" s="81" t="s">
        <v>88</v>
      </c>
      <c r="C27" s="81">
        <v>163284</v>
      </c>
      <c r="D27" s="81">
        <v>3241</v>
      </c>
      <c r="E27" s="81">
        <v>113482</v>
      </c>
      <c r="F27" s="81">
        <v>113482</v>
      </c>
      <c r="G27" s="81">
        <v>41394</v>
      </c>
    </row>
    <row r="28" spans="1:7" x14ac:dyDescent="0.25">
      <c r="A28" s="59">
        <v>24</v>
      </c>
      <c r="B28" s="81" t="s">
        <v>116</v>
      </c>
      <c r="C28" s="81">
        <v>166653</v>
      </c>
      <c r="D28" s="81">
        <v>987</v>
      </c>
      <c r="E28" s="81">
        <v>62075</v>
      </c>
      <c r="F28" s="81">
        <v>62075</v>
      </c>
      <c r="G28" s="81">
        <v>15430</v>
      </c>
    </row>
    <row r="29" spans="1:7" x14ac:dyDescent="0.25">
      <c r="A29" s="59">
        <v>25</v>
      </c>
      <c r="B29" s="81" t="s">
        <v>90</v>
      </c>
      <c r="C29" s="81">
        <v>2216</v>
      </c>
      <c r="D29" s="81">
        <v>248</v>
      </c>
      <c r="E29" s="81">
        <v>2208</v>
      </c>
      <c r="F29" s="81">
        <v>2202</v>
      </c>
      <c r="G29" s="81">
        <v>2111</v>
      </c>
    </row>
    <row r="30" spans="1:7" x14ac:dyDescent="0.25">
      <c r="A30" s="59">
        <v>26</v>
      </c>
      <c r="B30" s="81" t="s">
        <v>501</v>
      </c>
      <c r="C30" s="81">
        <v>4996</v>
      </c>
      <c r="D30" s="81">
        <v>1641</v>
      </c>
      <c r="E30" s="81">
        <v>2586</v>
      </c>
      <c r="F30" s="81">
        <v>2543</v>
      </c>
      <c r="G30" s="81">
        <v>2543</v>
      </c>
    </row>
    <row r="31" spans="1:7" x14ac:dyDescent="0.25">
      <c r="A31" s="59">
        <v>27</v>
      </c>
      <c r="B31" s="81" t="s">
        <v>96</v>
      </c>
      <c r="C31" s="81">
        <v>5499</v>
      </c>
      <c r="D31" s="81">
        <v>563</v>
      </c>
      <c r="E31" s="81">
        <v>4842</v>
      </c>
      <c r="F31" s="81">
        <v>4842</v>
      </c>
      <c r="G31" s="81">
        <v>4842</v>
      </c>
    </row>
    <row r="32" spans="1:7" x14ac:dyDescent="0.25">
      <c r="A32" s="59">
        <v>28</v>
      </c>
      <c r="B32" s="81" t="s">
        <v>92</v>
      </c>
      <c r="C32" s="81">
        <v>23543</v>
      </c>
      <c r="D32" s="81">
        <v>2441</v>
      </c>
      <c r="E32" s="81">
        <v>11640</v>
      </c>
      <c r="F32" s="81">
        <v>9682</v>
      </c>
      <c r="G32" s="81">
        <v>9302</v>
      </c>
    </row>
    <row r="33" spans="1:7" x14ac:dyDescent="0.25">
      <c r="A33" s="59">
        <v>29</v>
      </c>
      <c r="B33" s="81" t="s">
        <v>98</v>
      </c>
      <c r="C33" s="81">
        <v>2970</v>
      </c>
      <c r="D33" s="81">
        <v>899</v>
      </c>
      <c r="E33" s="81">
        <v>2970</v>
      </c>
      <c r="F33" s="81">
        <v>1640</v>
      </c>
      <c r="G33" s="81">
        <v>1640</v>
      </c>
    </row>
    <row r="34" spans="1:7" x14ac:dyDescent="0.25">
      <c r="A34" s="59">
        <v>30</v>
      </c>
      <c r="B34" s="81" t="s">
        <v>502</v>
      </c>
      <c r="C34" s="81">
        <v>25</v>
      </c>
      <c r="D34" s="81">
        <v>3</v>
      </c>
      <c r="E34" s="81">
        <v>23</v>
      </c>
      <c r="F34" s="81">
        <v>23</v>
      </c>
      <c r="G34" s="81">
        <v>13</v>
      </c>
    </row>
    <row r="35" spans="1:7" x14ac:dyDescent="0.25">
      <c r="A35" s="59">
        <v>31</v>
      </c>
      <c r="B35" s="81" t="s">
        <v>503</v>
      </c>
      <c r="C35" s="81">
        <v>26547</v>
      </c>
      <c r="D35" s="81">
        <v>0</v>
      </c>
      <c r="E35" s="81">
        <v>19070</v>
      </c>
      <c r="F35" s="81">
        <v>19070</v>
      </c>
      <c r="G35" s="81">
        <v>3516</v>
      </c>
    </row>
    <row r="36" spans="1:7" x14ac:dyDescent="0.25">
      <c r="A36" s="59" t="s">
        <v>504</v>
      </c>
      <c r="B36" s="81" t="s">
        <v>188</v>
      </c>
      <c r="C36" s="81">
        <v>446987</v>
      </c>
      <c r="D36" s="81">
        <v>16141</v>
      </c>
      <c r="E36" s="81">
        <v>266436</v>
      </c>
      <c r="F36" s="81">
        <v>258719</v>
      </c>
      <c r="G36" s="81">
        <v>115588</v>
      </c>
    </row>
    <row r="37" spans="1:7" x14ac:dyDescent="0.25">
      <c r="A37" s="288">
        <v>47</v>
      </c>
      <c r="B37" s="288"/>
      <c r="C37" s="288"/>
      <c r="D37" s="288"/>
      <c r="E37" s="288"/>
      <c r="F37" s="288"/>
      <c r="G37" s="288"/>
    </row>
    <row r="38" spans="1:7" x14ac:dyDescent="0.25">
      <c r="A38" s="257"/>
      <c r="B38" s="257"/>
      <c r="C38" s="257"/>
      <c r="D38" s="257"/>
      <c r="E38" s="257"/>
      <c r="F38" s="257"/>
      <c r="G38" s="257"/>
    </row>
    <row r="39" spans="1:7" x14ac:dyDescent="0.25">
      <c r="A39" s="257"/>
      <c r="B39" s="257"/>
      <c r="C39" s="257"/>
      <c r="D39" s="257"/>
      <c r="E39" s="257"/>
      <c r="F39" s="257"/>
      <c r="G39" s="257"/>
    </row>
  </sheetData>
  <mergeCells count="3">
    <mergeCell ref="A2:G2"/>
    <mergeCell ref="A3:G3"/>
    <mergeCell ref="A37:G39"/>
  </mergeCells>
  <pageMargins left="0.7" right="0.7" top="0.75" bottom="0.75" header="0.3" footer="0.3"/>
  <pageSetup scale="105"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abSelected="1" workbookViewId="0">
      <selection activeCell="I1" sqref="I1"/>
    </sheetView>
  </sheetViews>
  <sheetFormatPr defaultRowHeight="15" x14ac:dyDescent="0.25"/>
  <cols>
    <col min="1" max="1" width="7.85546875" customWidth="1"/>
    <col min="2" max="2" width="21" customWidth="1"/>
    <col min="4" max="4" width="11.42578125" customWidth="1"/>
    <col min="7" max="7" width="11.28515625" customWidth="1"/>
    <col min="10" max="10" width="11.28515625" customWidth="1"/>
    <col min="13" max="13" width="11.140625" customWidth="1"/>
    <col min="14" max="14" width="8.7109375" customWidth="1"/>
  </cols>
  <sheetData>
    <row r="1" spans="1:14" x14ac:dyDescent="0.25">
      <c r="A1" s="200"/>
      <c r="B1" s="200"/>
      <c r="C1" s="191"/>
      <c r="D1" s="191"/>
      <c r="E1" s="191" t="s">
        <v>517</v>
      </c>
      <c r="F1" s="191"/>
      <c r="G1" s="191"/>
      <c r="H1" s="191"/>
      <c r="I1" s="200"/>
      <c r="J1" s="200"/>
      <c r="K1" s="200"/>
      <c r="L1" s="200"/>
      <c r="M1" s="200"/>
      <c r="N1" s="200"/>
    </row>
    <row r="2" spans="1:14" ht="19.5" customHeight="1" x14ac:dyDescent="0.25">
      <c r="A2" s="296" t="s">
        <v>924</v>
      </c>
      <c r="B2" s="297"/>
      <c r="C2" s="297"/>
      <c r="D2" s="297"/>
      <c r="E2" s="297"/>
      <c r="F2" s="297"/>
      <c r="G2" s="297"/>
      <c r="H2" s="297"/>
      <c r="I2" s="297"/>
      <c r="J2" s="297"/>
      <c r="K2" s="297"/>
      <c r="L2" s="297"/>
      <c r="M2" s="297"/>
      <c r="N2" s="298"/>
    </row>
    <row r="3" spans="1:14" x14ac:dyDescent="0.25">
      <c r="A3" s="299" t="s">
        <v>640</v>
      </c>
      <c r="B3" s="299" t="s">
        <v>204</v>
      </c>
      <c r="C3" s="302" t="s">
        <v>505</v>
      </c>
      <c r="D3" s="303"/>
      <c r="E3" s="304"/>
      <c r="F3" s="302" t="s">
        <v>506</v>
      </c>
      <c r="G3" s="303"/>
      <c r="H3" s="304"/>
      <c r="I3" s="302" t="s">
        <v>507</v>
      </c>
      <c r="J3" s="303"/>
      <c r="K3" s="304"/>
      <c r="L3" s="302" t="s">
        <v>188</v>
      </c>
      <c r="M3" s="303"/>
      <c r="N3" s="304"/>
    </row>
    <row r="4" spans="1:14" ht="15" customHeight="1" x14ac:dyDescent="0.25">
      <c r="A4" s="300"/>
      <c r="B4" s="300"/>
      <c r="C4" s="305" t="s">
        <v>508</v>
      </c>
      <c r="D4" s="306"/>
      <c r="E4" s="307"/>
      <c r="F4" s="305" t="s">
        <v>509</v>
      </c>
      <c r="G4" s="306"/>
      <c r="H4" s="307"/>
      <c r="I4" s="305" t="s">
        <v>510</v>
      </c>
      <c r="J4" s="306"/>
      <c r="K4" s="307"/>
      <c r="L4" s="305"/>
      <c r="M4" s="306"/>
      <c r="N4" s="307"/>
    </row>
    <row r="5" spans="1:14" ht="45" x14ac:dyDescent="0.25">
      <c r="A5" s="301"/>
      <c r="B5" s="301"/>
      <c r="C5" s="39" t="s">
        <v>511</v>
      </c>
      <c r="D5" s="39" t="s">
        <v>925</v>
      </c>
      <c r="E5" s="39" t="s">
        <v>512</v>
      </c>
      <c r="F5" s="39" t="s">
        <v>511</v>
      </c>
      <c r="G5" s="39" t="s">
        <v>925</v>
      </c>
      <c r="H5" s="39" t="s">
        <v>512</v>
      </c>
      <c r="I5" s="39" t="s">
        <v>511</v>
      </c>
      <c r="J5" s="39" t="s">
        <v>925</v>
      </c>
      <c r="K5" s="39" t="s">
        <v>512</v>
      </c>
      <c r="L5" s="39" t="s">
        <v>511</v>
      </c>
      <c r="M5" s="39" t="s">
        <v>925</v>
      </c>
      <c r="N5" s="39" t="s">
        <v>512</v>
      </c>
    </row>
    <row r="6" spans="1:14" ht="20.25" customHeight="1" x14ac:dyDescent="0.25">
      <c r="A6" s="135">
        <v>1</v>
      </c>
      <c r="B6" s="43" t="s">
        <v>56</v>
      </c>
      <c r="C6" s="40">
        <v>7</v>
      </c>
      <c r="D6" s="40">
        <v>0.02</v>
      </c>
      <c r="E6" s="40">
        <v>0.02</v>
      </c>
      <c r="F6" s="40">
        <v>3</v>
      </c>
      <c r="G6" s="40">
        <v>0.09</v>
      </c>
      <c r="H6" s="40">
        <v>0.09</v>
      </c>
      <c r="I6" s="40">
        <v>3</v>
      </c>
      <c r="J6" s="40">
        <v>0.17</v>
      </c>
      <c r="K6" s="40">
        <v>0.17</v>
      </c>
      <c r="L6" s="40">
        <v>13</v>
      </c>
      <c r="M6" s="40">
        <v>0.28000000000000003</v>
      </c>
      <c r="N6" s="40">
        <v>0.28000000000000003</v>
      </c>
    </row>
    <row r="7" spans="1:14" ht="19.5" customHeight="1" x14ac:dyDescent="0.25">
      <c r="A7" s="135">
        <v>2</v>
      </c>
      <c r="B7" s="43" t="s">
        <v>58</v>
      </c>
      <c r="C7" s="40">
        <v>16</v>
      </c>
      <c r="D7" s="40">
        <v>0.08</v>
      </c>
      <c r="E7" s="40">
        <v>0.08</v>
      </c>
      <c r="F7" s="40">
        <v>9</v>
      </c>
      <c r="G7" s="40">
        <v>0.32</v>
      </c>
      <c r="H7" s="40">
        <v>0.32</v>
      </c>
      <c r="I7" s="40">
        <v>3</v>
      </c>
      <c r="J7" s="40">
        <v>0.25</v>
      </c>
      <c r="K7" s="40">
        <v>0.25</v>
      </c>
      <c r="L7" s="40">
        <v>28</v>
      </c>
      <c r="M7" s="40">
        <v>0.65</v>
      </c>
      <c r="N7" s="40">
        <v>0.65</v>
      </c>
    </row>
    <row r="8" spans="1:14" ht="21.75" customHeight="1" x14ac:dyDescent="0.25">
      <c r="A8" s="135">
        <v>3</v>
      </c>
      <c r="B8" s="43" t="s">
        <v>62</v>
      </c>
      <c r="C8" s="40">
        <v>15</v>
      </c>
      <c r="D8" s="40">
        <v>0.05</v>
      </c>
      <c r="E8" s="40">
        <v>0.05</v>
      </c>
      <c r="F8" s="40">
        <v>28</v>
      </c>
      <c r="G8" s="40">
        <v>0.63</v>
      </c>
      <c r="H8" s="40">
        <v>0.63</v>
      </c>
      <c r="I8" s="40">
        <v>6</v>
      </c>
      <c r="J8" s="40">
        <v>0.52</v>
      </c>
      <c r="K8" s="40">
        <v>0.52</v>
      </c>
      <c r="L8" s="40">
        <v>49</v>
      </c>
      <c r="M8" s="40">
        <v>1.2000000000000002</v>
      </c>
      <c r="N8" s="40">
        <v>1.2000000000000002</v>
      </c>
    </row>
    <row r="9" spans="1:14" ht="21.75" customHeight="1" x14ac:dyDescent="0.25">
      <c r="A9" s="135">
        <v>4</v>
      </c>
      <c r="B9" s="43" t="s">
        <v>64</v>
      </c>
      <c r="C9" s="40">
        <v>31</v>
      </c>
      <c r="D9" s="40">
        <v>0.14000000000000001</v>
      </c>
      <c r="E9" s="40">
        <v>0.14000000000000001</v>
      </c>
      <c r="F9" s="40">
        <v>105</v>
      </c>
      <c r="G9" s="40">
        <v>2.58</v>
      </c>
      <c r="H9" s="40">
        <v>2.4500000000000002</v>
      </c>
      <c r="I9" s="40">
        <v>14</v>
      </c>
      <c r="J9" s="40">
        <v>1.17</v>
      </c>
      <c r="K9" s="40">
        <v>1.0900000000000001</v>
      </c>
      <c r="L9" s="40">
        <v>150</v>
      </c>
      <c r="M9" s="40">
        <v>3.89</v>
      </c>
      <c r="N9" s="40">
        <v>3.6800000000000006</v>
      </c>
    </row>
    <row r="10" spans="1:14" ht="18.75" customHeight="1" x14ac:dyDescent="0.25">
      <c r="A10" s="135">
        <v>5</v>
      </c>
      <c r="B10" s="43" t="s">
        <v>494</v>
      </c>
      <c r="C10" s="40">
        <v>20</v>
      </c>
      <c r="D10" s="40">
        <v>0.09</v>
      </c>
      <c r="E10" s="40">
        <v>0.06</v>
      </c>
      <c r="F10" s="40">
        <v>11</v>
      </c>
      <c r="G10" s="40">
        <v>0.19</v>
      </c>
      <c r="H10" s="40">
        <v>0.19</v>
      </c>
      <c r="I10" s="40">
        <v>4</v>
      </c>
      <c r="J10" s="40">
        <v>0.33</v>
      </c>
      <c r="K10" s="40">
        <v>0.23</v>
      </c>
      <c r="L10" s="40">
        <v>35</v>
      </c>
      <c r="M10" s="40">
        <v>0.6100000000000001</v>
      </c>
      <c r="N10" s="40">
        <v>0.48</v>
      </c>
    </row>
    <row r="11" spans="1:14" ht="18.75" customHeight="1" x14ac:dyDescent="0.25">
      <c r="A11" s="135">
        <v>6</v>
      </c>
      <c r="B11" s="43" t="s">
        <v>68</v>
      </c>
      <c r="C11" s="40">
        <v>238</v>
      </c>
      <c r="D11" s="40">
        <v>0.89</v>
      </c>
      <c r="E11" s="40">
        <v>0.89</v>
      </c>
      <c r="F11" s="40">
        <v>157</v>
      </c>
      <c r="G11" s="40">
        <v>3.77</v>
      </c>
      <c r="H11" s="40">
        <v>3.72</v>
      </c>
      <c r="I11" s="40">
        <v>27</v>
      </c>
      <c r="J11" s="40">
        <v>2.2000000000000002</v>
      </c>
      <c r="K11" s="40">
        <v>2.16</v>
      </c>
      <c r="L11" s="40">
        <v>422</v>
      </c>
      <c r="M11" s="40">
        <v>6.86</v>
      </c>
      <c r="N11" s="40">
        <v>6.7700000000000005</v>
      </c>
    </row>
    <row r="12" spans="1:14" ht="24" customHeight="1" x14ac:dyDescent="0.25">
      <c r="A12" s="135">
        <v>7</v>
      </c>
      <c r="B12" s="43" t="s">
        <v>70</v>
      </c>
      <c r="C12" s="40">
        <v>28</v>
      </c>
      <c r="D12" s="40">
        <v>7.0000000000000007E-2</v>
      </c>
      <c r="E12" s="40">
        <v>7.0000000000000007E-2</v>
      </c>
      <c r="F12" s="40">
        <v>41</v>
      </c>
      <c r="G12" s="40">
        <v>0.88</v>
      </c>
      <c r="H12" s="40">
        <v>0.88</v>
      </c>
      <c r="I12" s="40">
        <v>7</v>
      </c>
      <c r="J12" s="40">
        <v>0.66</v>
      </c>
      <c r="K12" s="40">
        <v>0.66</v>
      </c>
      <c r="L12" s="40">
        <v>76</v>
      </c>
      <c r="M12" s="40">
        <v>1.6099999999999999</v>
      </c>
      <c r="N12" s="40">
        <v>1.6099999999999999</v>
      </c>
    </row>
    <row r="13" spans="1:14" ht="21.75" customHeight="1" x14ac:dyDescent="0.25">
      <c r="A13" s="135">
        <v>8</v>
      </c>
      <c r="B13" s="43" t="s">
        <v>72</v>
      </c>
      <c r="C13" s="40">
        <v>33</v>
      </c>
      <c r="D13" s="40">
        <v>0.14000000000000001</v>
      </c>
      <c r="E13" s="40">
        <v>0.11</v>
      </c>
      <c r="F13" s="40">
        <v>34</v>
      </c>
      <c r="G13" s="40">
        <v>0.55000000000000004</v>
      </c>
      <c r="H13" s="40">
        <v>0.52</v>
      </c>
      <c r="I13" s="40">
        <v>17</v>
      </c>
      <c r="J13" s="40">
        <v>1.56</v>
      </c>
      <c r="K13" s="40">
        <v>1.54</v>
      </c>
      <c r="L13" s="40">
        <v>84</v>
      </c>
      <c r="M13" s="40">
        <v>2.25</v>
      </c>
      <c r="N13" s="40">
        <v>2.17</v>
      </c>
    </row>
    <row r="14" spans="1:14" ht="21" customHeight="1" x14ac:dyDescent="0.25">
      <c r="A14" s="135">
        <v>9</v>
      </c>
      <c r="B14" s="43" t="s">
        <v>74</v>
      </c>
      <c r="C14" s="40">
        <v>1</v>
      </c>
      <c r="D14" s="40">
        <v>0.01</v>
      </c>
      <c r="E14" s="40">
        <v>0.01</v>
      </c>
      <c r="F14" s="40">
        <v>2</v>
      </c>
      <c r="G14" s="40">
        <v>0.05</v>
      </c>
      <c r="H14" s="40">
        <v>0.05</v>
      </c>
      <c r="I14" s="40">
        <v>2</v>
      </c>
      <c r="J14" s="40">
        <v>0.13</v>
      </c>
      <c r="K14" s="40">
        <v>0.13</v>
      </c>
      <c r="L14" s="40">
        <v>5</v>
      </c>
      <c r="M14" s="40">
        <v>0.19</v>
      </c>
      <c r="N14" s="40">
        <v>0.19</v>
      </c>
    </row>
    <row r="15" spans="1:14" ht="22.5" customHeight="1" x14ac:dyDescent="0.25">
      <c r="A15" s="135">
        <v>10</v>
      </c>
      <c r="B15" s="43" t="s">
        <v>78</v>
      </c>
      <c r="C15" s="40">
        <v>13</v>
      </c>
      <c r="D15" s="40">
        <v>0.05</v>
      </c>
      <c r="E15" s="40">
        <v>0.05</v>
      </c>
      <c r="F15" s="40">
        <v>23</v>
      </c>
      <c r="G15" s="40">
        <v>0.49</v>
      </c>
      <c r="H15" s="40">
        <v>0.48</v>
      </c>
      <c r="I15" s="40">
        <v>14</v>
      </c>
      <c r="J15" s="40">
        <v>1</v>
      </c>
      <c r="K15" s="40">
        <v>1</v>
      </c>
      <c r="L15" s="40">
        <v>50</v>
      </c>
      <c r="M15" s="40">
        <v>1.54</v>
      </c>
      <c r="N15" s="40">
        <v>1.53</v>
      </c>
    </row>
    <row r="16" spans="1:14" ht="24" customHeight="1" x14ac:dyDescent="0.25">
      <c r="A16" s="135">
        <v>11</v>
      </c>
      <c r="B16" s="43" t="s">
        <v>80</v>
      </c>
      <c r="C16" s="40">
        <v>21</v>
      </c>
      <c r="D16" s="40">
        <v>0.08</v>
      </c>
      <c r="E16" s="40">
        <v>0.08</v>
      </c>
      <c r="F16" s="40">
        <v>25</v>
      </c>
      <c r="G16" s="40">
        <v>0.59</v>
      </c>
      <c r="H16" s="40">
        <v>0.54</v>
      </c>
      <c r="I16" s="40">
        <v>6</v>
      </c>
      <c r="J16" s="40">
        <v>0.56999999999999995</v>
      </c>
      <c r="K16" s="40">
        <v>0.51</v>
      </c>
      <c r="L16" s="40">
        <v>52</v>
      </c>
      <c r="M16" s="40">
        <v>1.2399999999999998</v>
      </c>
      <c r="N16" s="40">
        <v>1.1299999999999999</v>
      </c>
    </row>
    <row r="17" spans="1:14" ht="30.75" customHeight="1" x14ac:dyDescent="0.25">
      <c r="A17" s="135">
        <v>12</v>
      </c>
      <c r="B17" s="43" t="s">
        <v>82</v>
      </c>
      <c r="C17" s="40">
        <v>15</v>
      </c>
      <c r="D17" s="40">
        <v>0.08</v>
      </c>
      <c r="E17" s="40">
        <v>0.08</v>
      </c>
      <c r="F17" s="40">
        <v>3</v>
      </c>
      <c r="G17" s="40">
        <v>0.14000000000000001</v>
      </c>
      <c r="H17" s="40">
        <v>0.14000000000000001</v>
      </c>
      <c r="I17" s="40">
        <v>2</v>
      </c>
      <c r="J17" s="40">
        <v>0.19</v>
      </c>
      <c r="K17" s="40">
        <v>0.19</v>
      </c>
      <c r="L17" s="40">
        <v>20</v>
      </c>
      <c r="M17" s="40">
        <v>0.41000000000000003</v>
      </c>
      <c r="N17" s="40">
        <v>0.41000000000000003</v>
      </c>
    </row>
    <row r="18" spans="1:14" ht="21" customHeight="1" x14ac:dyDescent="0.25">
      <c r="A18" s="135">
        <v>13</v>
      </c>
      <c r="B18" s="43" t="s">
        <v>84</v>
      </c>
      <c r="C18" s="40">
        <v>95</v>
      </c>
      <c r="D18" s="40">
        <v>0.34</v>
      </c>
      <c r="E18" s="40">
        <v>0.31</v>
      </c>
      <c r="F18" s="40">
        <v>55</v>
      </c>
      <c r="G18" s="40">
        <v>1.28</v>
      </c>
      <c r="H18" s="40">
        <v>0.9</v>
      </c>
      <c r="I18" s="40">
        <v>14</v>
      </c>
      <c r="J18" s="40">
        <v>1.1499999999999999</v>
      </c>
      <c r="K18" s="40">
        <v>0.79</v>
      </c>
      <c r="L18" s="40">
        <v>164</v>
      </c>
      <c r="M18" s="40">
        <v>2.77</v>
      </c>
      <c r="N18" s="40">
        <v>2</v>
      </c>
    </row>
    <row r="19" spans="1:14" ht="21.75" customHeight="1" x14ac:dyDescent="0.25">
      <c r="A19" s="135">
        <v>14</v>
      </c>
      <c r="B19" s="43" t="s">
        <v>88</v>
      </c>
      <c r="C19" s="40">
        <v>357</v>
      </c>
      <c r="D19" s="40">
        <v>1.42</v>
      </c>
      <c r="E19" s="40">
        <v>1.41</v>
      </c>
      <c r="F19" s="40">
        <v>750</v>
      </c>
      <c r="G19" s="40">
        <v>22.58</v>
      </c>
      <c r="H19" s="40">
        <v>21.4</v>
      </c>
      <c r="I19" s="40">
        <v>233</v>
      </c>
      <c r="J19" s="40">
        <v>17.350000000000001</v>
      </c>
      <c r="K19" s="40">
        <v>17.28</v>
      </c>
      <c r="L19" s="40">
        <v>1340</v>
      </c>
      <c r="M19" s="40">
        <v>41.35</v>
      </c>
      <c r="N19" s="40">
        <v>40.090000000000003</v>
      </c>
    </row>
    <row r="20" spans="1:14" ht="22.5" customHeight="1" x14ac:dyDescent="0.25">
      <c r="A20" s="135">
        <v>15</v>
      </c>
      <c r="B20" s="43" t="s">
        <v>90</v>
      </c>
      <c r="C20" s="40">
        <v>28</v>
      </c>
      <c r="D20" s="40">
        <v>0.11</v>
      </c>
      <c r="E20" s="40">
        <v>0.1</v>
      </c>
      <c r="F20" s="40">
        <v>49</v>
      </c>
      <c r="G20" s="40">
        <v>1.1599999999999999</v>
      </c>
      <c r="H20" s="40">
        <v>1.03</v>
      </c>
      <c r="I20" s="40">
        <v>10</v>
      </c>
      <c r="J20" s="40">
        <v>0.83</v>
      </c>
      <c r="K20" s="40">
        <v>0.65</v>
      </c>
      <c r="L20" s="40">
        <v>87</v>
      </c>
      <c r="M20" s="40">
        <v>2.1</v>
      </c>
      <c r="N20" s="40">
        <v>1.7800000000000002</v>
      </c>
    </row>
    <row r="21" spans="1:14" ht="21.75" customHeight="1" x14ac:dyDescent="0.25">
      <c r="A21" s="135">
        <v>16</v>
      </c>
      <c r="B21" s="43" t="s">
        <v>96</v>
      </c>
      <c r="C21" s="40">
        <v>8</v>
      </c>
      <c r="D21" s="40">
        <v>0.03</v>
      </c>
      <c r="E21" s="40">
        <v>0.03</v>
      </c>
      <c r="F21" s="40">
        <v>38</v>
      </c>
      <c r="G21" s="40">
        <v>0.85</v>
      </c>
      <c r="H21" s="40">
        <v>0.81</v>
      </c>
      <c r="I21" s="40">
        <v>5</v>
      </c>
      <c r="J21" s="40">
        <v>0.35</v>
      </c>
      <c r="K21" s="40">
        <v>0.32</v>
      </c>
      <c r="L21" s="40">
        <v>51</v>
      </c>
      <c r="M21" s="40">
        <v>1.23</v>
      </c>
      <c r="N21" s="40">
        <v>1.1600000000000001</v>
      </c>
    </row>
    <row r="22" spans="1:14" ht="22.5" customHeight="1" x14ac:dyDescent="0.25">
      <c r="A22" s="135">
        <v>17</v>
      </c>
      <c r="B22" s="43" t="s">
        <v>92</v>
      </c>
      <c r="C22" s="40">
        <v>23</v>
      </c>
      <c r="D22" s="40">
        <v>0.1</v>
      </c>
      <c r="E22" s="40">
        <v>0.1</v>
      </c>
      <c r="F22" s="40">
        <v>133</v>
      </c>
      <c r="G22" s="40">
        <v>3.35</v>
      </c>
      <c r="H22" s="40">
        <v>3.21</v>
      </c>
      <c r="I22" s="40">
        <v>20</v>
      </c>
      <c r="J22" s="40">
        <v>1.59</v>
      </c>
      <c r="K22" s="40">
        <v>1.59</v>
      </c>
      <c r="L22" s="40">
        <v>176</v>
      </c>
      <c r="M22" s="40">
        <v>5.04</v>
      </c>
      <c r="N22" s="40">
        <v>4.9000000000000004</v>
      </c>
    </row>
    <row r="23" spans="1:14" ht="26.25" customHeight="1" x14ac:dyDescent="0.25">
      <c r="A23" s="135">
        <v>18</v>
      </c>
      <c r="B23" s="43" t="s">
        <v>86</v>
      </c>
      <c r="C23" s="40">
        <v>3</v>
      </c>
      <c r="D23" s="40">
        <v>0.02</v>
      </c>
      <c r="E23" s="40">
        <v>0.02</v>
      </c>
      <c r="F23" s="40">
        <v>10</v>
      </c>
      <c r="G23" s="40">
        <v>0.24</v>
      </c>
      <c r="H23" s="40">
        <v>0.23</v>
      </c>
      <c r="I23" s="40">
        <v>1</v>
      </c>
      <c r="J23" s="40">
        <v>0.08</v>
      </c>
      <c r="K23" s="40">
        <v>0.08</v>
      </c>
      <c r="L23" s="40">
        <v>14</v>
      </c>
      <c r="M23" s="40">
        <v>0.34</v>
      </c>
      <c r="N23" s="40">
        <v>0.33</v>
      </c>
    </row>
    <row r="24" spans="1:14" ht="21.75" customHeight="1" x14ac:dyDescent="0.25">
      <c r="A24" s="135">
        <v>19</v>
      </c>
      <c r="B24" s="43" t="s">
        <v>501</v>
      </c>
      <c r="C24" s="40">
        <v>40</v>
      </c>
      <c r="D24" s="40">
        <v>0.12</v>
      </c>
      <c r="E24" s="40">
        <v>0.05</v>
      </c>
      <c r="F24" s="40">
        <v>39</v>
      </c>
      <c r="G24" s="40">
        <v>0.85</v>
      </c>
      <c r="H24" s="40">
        <v>0.46</v>
      </c>
      <c r="I24" s="40">
        <v>20</v>
      </c>
      <c r="J24" s="40">
        <v>1.66</v>
      </c>
      <c r="K24" s="40">
        <v>1.39</v>
      </c>
      <c r="L24" s="40">
        <v>99</v>
      </c>
      <c r="M24" s="40">
        <v>2.63</v>
      </c>
      <c r="N24" s="40">
        <v>1.9</v>
      </c>
    </row>
    <row r="25" spans="1:14" ht="19.5" customHeight="1" x14ac:dyDescent="0.25">
      <c r="A25" s="135">
        <v>20</v>
      </c>
      <c r="B25" s="43" t="s">
        <v>98</v>
      </c>
      <c r="C25" s="40">
        <v>23</v>
      </c>
      <c r="D25" s="40">
        <v>0.11</v>
      </c>
      <c r="E25" s="40">
        <v>0.11</v>
      </c>
      <c r="F25" s="40">
        <v>70</v>
      </c>
      <c r="G25" s="40">
        <v>1.95</v>
      </c>
      <c r="H25" s="40">
        <v>1.95</v>
      </c>
      <c r="I25" s="40">
        <v>26</v>
      </c>
      <c r="J25" s="40">
        <v>2</v>
      </c>
      <c r="K25" s="40">
        <v>1.99</v>
      </c>
      <c r="L25" s="40">
        <v>119</v>
      </c>
      <c r="M25" s="40">
        <v>4.0600000000000005</v>
      </c>
      <c r="N25" s="40">
        <v>4.05</v>
      </c>
    </row>
    <row r="26" spans="1:14" ht="22.5" customHeight="1" x14ac:dyDescent="0.25">
      <c r="A26" s="135">
        <v>21</v>
      </c>
      <c r="B26" s="43" t="s">
        <v>515</v>
      </c>
      <c r="C26" s="40">
        <v>1</v>
      </c>
      <c r="D26" s="40">
        <v>0</v>
      </c>
      <c r="E26" s="40">
        <v>0</v>
      </c>
      <c r="F26" s="40">
        <v>3</v>
      </c>
      <c r="G26" s="40">
        <v>7.0000000000000007E-2</v>
      </c>
      <c r="H26" s="40">
        <v>7.0000000000000007E-2</v>
      </c>
      <c r="I26" s="40">
        <v>2</v>
      </c>
      <c r="J26" s="40">
        <v>0.17</v>
      </c>
      <c r="K26" s="40">
        <v>0.17</v>
      </c>
      <c r="L26" s="40">
        <v>6</v>
      </c>
      <c r="M26" s="40">
        <v>0.24000000000000002</v>
      </c>
      <c r="N26" s="40">
        <v>0.24000000000000002</v>
      </c>
    </row>
    <row r="27" spans="1:14" ht="22.5" customHeight="1" x14ac:dyDescent="0.25">
      <c r="A27" s="135">
        <v>22</v>
      </c>
      <c r="B27" s="43" t="s">
        <v>102</v>
      </c>
      <c r="C27" s="40">
        <v>0</v>
      </c>
      <c r="D27" s="40">
        <v>0</v>
      </c>
      <c r="E27" s="40">
        <v>0</v>
      </c>
      <c r="F27" s="40">
        <v>0</v>
      </c>
      <c r="G27" s="40">
        <v>0</v>
      </c>
      <c r="H27" s="40">
        <v>0</v>
      </c>
      <c r="I27" s="40">
        <v>1</v>
      </c>
      <c r="J27" s="40">
        <v>0.1</v>
      </c>
      <c r="K27" s="40">
        <v>0.1</v>
      </c>
      <c r="L27" s="40">
        <v>1</v>
      </c>
      <c r="M27" s="40">
        <v>0.1</v>
      </c>
      <c r="N27" s="40">
        <v>0.1</v>
      </c>
    </row>
    <row r="28" spans="1:14" ht="20.25" customHeight="1" x14ac:dyDescent="0.25">
      <c r="A28" s="135">
        <v>23</v>
      </c>
      <c r="B28" s="43" t="s">
        <v>112</v>
      </c>
      <c r="C28" s="40">
        <v>0</v>
      </c>
      <c r="D28" s="40">
        <v>0</v>
      </c>
      <c r="E28" s="40">
        <v>0</v>
      </c>
      <c r="F28" s="40">
        <v>1</v>
      </c>
      <c r="G28" s="40">
        <v>0.05</v>
      </c>
      <c r="H28" s="40">
        <v>0.05</v>
      </c>
      <c r="I28" s="40">
        <v>0</v>
      </c>
      <c r="J28" s="40">
        <v>0</v>
      </c>
      <c r="K28" s="40">
        <v>0</v>
      </c>
      <c r="L28" s="40">
        <v>1</v>
      </c>
      <c r="M28" s="40">
        <v>0.05</v>
      </c>
      <c r="N28" s="40">
        <v>0.05</v>
      </c>
    </row>
    <row r="29" spans="1:14" ht="20.25" customHeight="1" x14ac:dyDescent="0.25">
      <c r="A29" s="135">
        <v>24</v>
      </c>
      <c r="B29" s="43" t="s">
        <v>514</v>
      </c>
      <c r="C29" s="40">
        <v>25</v>
      </c>
      <c r="D29" s="40">
        <v>0.08</v>
      </c>
      <c r="E29" s="40">
        <v>0.08</v>
      </c>
      <c r="F29" s="40">
        <v>2</v>
      </c>
      <c r="G29" s="40">
        <v>0.09</v>
      </c>
      <c r="H29" s="40">
        <v>0.09</v>
      </c>
      <c r="I29" s="40">
        <v>2</v>
      </c>
      <c r="J29" s="40">
        <v>0.18</v>
      </c>
      <c r="K29" s="40">
        <v>0.18</v>
      </c>
      <c r="L29" s="40">
        <v>29</v>
      </c>
      <c r="M29" s="40">
        <v>0.35</v>
      </c>
      <c r="N29" s="40">
        <v>0.35</v>
      </c>
    </row>
    <row r="30" spans="1:14" ht="20.25" customHeight="1" x14ac:dyDescent="0.25">
      <c r="A30" s="135">
        <v>25</v>
      </c>
      <c r="B30" s="43" t="s">
        <v>516</v>
      </c>
      <c r="C30" s="40">
        <v>0</v>
      </c>
      <c r="D30" s="40">
        <v>0</v>
      </c>
      <c r="E30" s="40">
        <v>0</v>
      </c>
      <c r="F30" s="40">
        <v>31</v>
      </c>
      <c r="G30" s="40">
        <v>0.34</v>
      </c>
      <c r="H30" s="40">
        <v>0.34</v>
      </c>
      <c r="I30" s="40">
        <v>1</v>
      </c>
      <c r="J30" s="40">
        <v>0.05</v>
      </c>
      <c r="K30" s="40">
        <v>0.05</v>
      </c>
      <c r="L30" s="40">
        <v>32</v>
      </c>
      <c r="M30" s="40">
        <v>0.39</v>
      </c>
      <c r="N30" s="40">
        <v>0.39</v>
      </c>
    </row>
    <row r="31" spans="1:14" ht="21" customHeight="1" x14ac:dyDescent="0.25">
      <c r="A31" s="135">
        <v>26</v>
      </c>
      <c r="B31" s="43" t="s">
        <v>513</v>
      </c>
      <c r="C31" s="40">
        <v>35</v>
      </c>
      <c r="D31" s="40">
        <v>0.09</v>
      </c>
      <c r="E31" s="40">
        <v>0.09</v>
      </c>
      <c r="F31" s="40">
        <v>0</v>
      </c>
      <c r="G31" s="40">
        <v>0</v>
      </c>
      <c r="H31" s="40">
        <v>0</v>
      </c>
      <c r="I31" s="40">
        <v>0</v>
      </c>
      <c r="J31" s="40">
        <v>0</v>
      </c>
      <c r="K31" s="40">
        <v>0</v>
      </c>
      <c r="L31" s="40">
        <v>35</v>
      </c>
      <c r="M31" s="40">
        <v>0.09</v>
      </c>
      <c r="N31" s="40">
        <v>0.09</v>
      </c>
    </row>
    <row r="32" spans="1:14" ht="21.75" customHeight="1" x14ac:dyDescent="0.25">
      <c r="A32" s="135">
        <v>27</v>
      </c>
      <c r="B32" s="43" t="s">
        <v>60</v>
      </c>
      <c r="C32" s="40">
        <v>2559</v>
      </c>
      <c r="D32" s="40">
        <v>9.73</v>
      </c>
      <c r="E32" s="40">
        <v>9.73</v>
      </c>
      <c r="F32" s="40">
        <v>178</v>
      </c>
      <c r="G32" s="40">
        <v>1.1499999999999999</v>
      </c>
      <c r="H32" s="40">
        <v>1.1499999999999999</v>
      </c>
      <c r="I32" s="40">
        <v>0</v>
      </c>
      <c r="J32" s="40">
        <v>0</v>
      </c>
      <c r="K32" s="40">
        <v>0</v>
      </c>
      <c r="L32" s="40">
        <v>2737</v>
      </c>
      <c r="M32" s="40">
        <v>10.88</v>
      </c>
      <c r="N32" s="40">
        <v>10.88</v>
      </c>
    </row>
    <row r="33" spans="1:14" ht="22.5" customHeight="1" x14ac:dyDescent="0.25">
      <c r="A33" s="135">
        <v>28</v>
      </c>
      <c r="B33" s="43" t="s">
        <v>116</v>
      </c>
      <c r="C33" s="40">
        <v>366</v>
      </c>
      <c r="D33" s="40">
        <v>3.53</v>
      </c>
      <c r="E33" s="40">
        <v>3.53</v>
      </c>
      <c r="F33" s="40">
        <v>18</v>
      </c>
      <c r="G33" s="40">
        <v>0.19</v>
      </c>
      <c r="H33" s="40">
        <v>0.19</v>
      </c>
      <c r="I33" s="40">
        <v>0</v>
      </c>
      <c r="J33" s="40">
        <v>0</v>
      </c>
      <c r="K33" s="40">
        <v>0</v>
      </c>
      <c r="L33" s="40">
        <v>384</v>
      </c>
      <c r="M33" s="40">
        <v>3.7199999999999998</v>
      </c>
      <c r="N33" s="40">
        <v>3.7199999999999998</v>
      </c>
    </row>
    <row r="34" spans="1:14" ht="21" customHeight="1" x14ac:dyDescent="0.25">
      <c r="A34" s="135"/>
      <c r="B34" s="41" t="s">
        <v>188</v>
      </c>
      <c r="C34" s="41">
        <f t="shared" ref="C34:L34" si="0">SUM(C6:C33)</f>
        <v>4001</v>
      </c>
      <c r="D34" s="41">
        <f t="shared" si="0"/>
        <v>17.38</v>
      </c>
      <c r="E34" s="41">
        <f t="shared" si="0"/>
        <v>17.2</v>
      </c>
      <c r="F34" s="41">
        <f t="shared" si="0"/>
        <v>1818</v>
      </c>
      <c r="G34" s="41">
        <f t="shared" si="0"/>
        <v>44.430000000000007</v>
      </c>
      <c r="H34" s="41">
        <f t="shared" si="0"/>
        <v>41.890000000000008</v>
      </c>
      <c r="I34" s="41">
        <f t="shared" si="0"/>
        <v>440</v>
      </c>
      <c r="J34" s="41">
        <f t="shared" si="0"/>
        <v>34.26</v>
      </c>
      <c r="K34" s="41">
        <f t="shared" si="0"/>
        <v>33.04</v>
      </c>
      <c r="L34" s="41">
        <f t="shared" si="0"/>
        <v>6259</v>
      </c>
      <c r="M34" s="41">
        <v>96.07</v>
      </c>
      <c r="N34" s="41">
        <v>92.13</v>
      </c>
    </row>
  </sheetData>
  <mergeCells count="10">
    <mergeCell ref="A2:N2"/>
    <mergeCell ref="A3:A5"/>
    <mergeCell ref="B3:B5"/>
    <mergeCell ref="C3:E3"/>
    <mergeCell ref="F3:H3"/>
    <mergeCell ref="I3:K3"/>
    <mergeCell ref="L3:N4"/>
    <mergeCell ref="C4:E4"/>
    <mergeCell ref="F4:H4"/>
    <mergeCell ref="I4:K4"/>
  </mergeCells>
  <pageMargins left="0.7" right="0.7" top="0.75" bottom="0.75" header="0.3" footer="0.3"/>
  <pageSetup scale="8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opLeftCell="A16" workbookViewId="0">
      <selection activeCell="A19" sqref="A19:J19"/>
    </sheetView>
  </sheetViews>
  <sheetFormatPr defaultRowHeight="15" x14ac:dyDescent="0.25"/>
  <cols>
    <col min="1" max="1" width="3.42578125" bestFit="1" customWidth="1"/>
    <col min="2" max="2" width="14.42578125" bestFit="1" customWidth="1"/>
    <col min="3" max="3" width="12.5703125" customWidth="1"/>
    <col min="4" max="4" width="9.85546875" customWidth="1"/>
    <col min="5" max="5" width="10.28515625" customWidth="1"/>
    <col min="6" max="6" width="19.5703125" customWidth="1"/>
    <col min="7" max="7" width="10.42578125" customWidth="1"/>
    <col min="8" max="8" width="29.85546875" customWidth="1"/>
    <col min="9" max="9" width="21.7109375" customWidth="1"/>
    <col min="10" max="10" width="8.28515625" bestFit="1" customWidth="1"/>
  </cols>
  <sheetData>
    <row r="1" spans="1:10" ht="15.75" x14ac:dyDescent="0.25">
      <c r="A1" s="308" t="s">
        <v>518</v>
      </c>
      <c r="B1" s="308"/>
      <c r="C1" s="308"/>
      <c r="D1" s="308"/>
      <c r="E1" s="308"/>
      <c r="F1" s="308"/>
      <c r="G1" s="308"/>
      <c r="H1" s="308"/>
      <c r="I1" s="308"/>
      <c r="J1" s="308"/>
    </row>
    <row r="2" spans="1:10" x14ac:dyDescent="0.25">
      <c r="A2" s="309" t="s">
        <v>929</v>
      </c>
      <c r="B2" s="309"/>
      <c r="C2" s="309"/>
      <c r="D2" s="309"/>
      <c r="E2" s="309"/>
      <c r="F2" s="309"/>
      <c r="G2" s="309"/>
      <c r="H2" s="309"/>
      <c r="I2" s="309"/>
      <c r="J2" s="309"/>
    </row>
    <row r="3" spans="1:10" x14ac:dyDescent="0.25">
      <c r="A3" s="310" t="s">
        <v>519</v>
      </c>
      <c r="B3" s="311" t="s">
        <v>520</v>
      </c>
      <c r="C3" s="311" t="s">
        <v>521</v>
      </c>
      <c r="D3" s="311" t="s">
        <v>522</v>
      </c>
      <c r="E3" s="311" t="s">
        <v>523</v>
      </c>
      <c r="F3" s="313" t="s">
        <v>524</v>
      </c>
      <c r="G3" s="313" t="s">
        <v>525</v>
      </c>
      <c r="H3" s="313"/>
      <c r="I3" s="313"/>
      <c r="J3" s="83" t="s">
        <v>526</v>
      </c>
    </row>
    <row r="4" spans="1:10" x14ac:dyDescent="0.25">
      <c r="A4" s="310"/>
      <c r="B4" s="311"/>
      <c r="C4" s="312"/>
      <c r="D4" s="312"/>
      <c r="E4" s="311"/>
      <c r="F4" s="313"/>
      <c r="G4" s="84" t="s">
        <v>527</v>
      </c>
      <c r="H4" s="85" t="s">
        <v>528</v>
      </c>
      <c r="I4" s="84" t="s">
        <v>529</v>
      </c>
      <c r="J4" s="86"/>
    </row>
    <row r="5" spans="1:10" x14ac:dyDescent="0.25">
      <c r="A5" s="86">
        <v>1</v>
      </c>
      <c r="B5" s="87" t="s">
        <v>530</v>
      </c>
      <c r="C5" s="88" t="s">
        <v>207</v>
      </c>
      <c r="D5" s="314" t="s">
        <v>87</v>
      </c>
      <c r="E5" s="89" t="s">
        <v>531</v>
      </c>
      <c r="F5" s="90" t="s">
        <v>532</v>
      </c>
      <c r="G5" s="86">
        <v>9436198915</v>
      </c>
      <c r="H5" s="91" t="s">
        <v>533</v>
      </c>
      <c r="I5" s="90" t="s">
        <v>534</v>
      </c>
      <c r="J5" s="92"/>
    </row>
    <row r="6" spans="1:10" x14ac:dyDescent="0.25">
      <c r="A6" s="86">
        <v>2</v>
      </c>
      <c r="B6" s="87" t="s">
        <v>535</v>
      </c>
      <c r="C6" s="93" t="s">
        <v>206</v>
      </c>
      <c r="D6" s="315"/>
      <c r="E6" s="89" t="s">
        <v>536</v>
      </c>
      <c r="F6" s="90" t="s">
        <v>537</v>
      </c>
      <c r="G6" s="86">
        <v>9436832632</v>
      </c>
      <c r="H6" s="91" t="s">
        <v>538</v>
      </c>
      <c r="I6" s="90" t="s">
        <v>539</v>
      </c>
      <c r="J6" s="92"/>
    </row>
    <row r="7" spans="1:10" x14ac:dyDescent="0.25">
      <c r="A7" s="86">
        <v>3</v>
      </c>
      <c r="B7" s="87" t="s">
        <v>540</v>
      </c>
      <c r="C7" s="93" t="s">
        <v>205</v>
      </c>
      <c r="D7" s="315"/>
      <c r="E7" s="89" t="s">
        <v>541</v>
      </c>
      <c r="F7" s="90" t="s">
        <v>537</v>
      </c>
      <c r="G7" s="86">
        <v>9436832632</v>
      </c>
      <c r="H7" s="91" t="s">
        <v>538</v>
      </c>
      <c r="I7" s="90" t="s">
        <v>539</v>
      </c>
      <c r="J7" s="92"/>
    </row>
    <row r="8" spans="1:10" x14ac:dyDescent="0.25">
      <c r="A8" s="86">
        <v>4</v>
      </c>
      <c r="B8" s="87" t="s">
        <v>196</v>
      </c>
      <c r="C8" s="93" t="s">
        <v>206</v>
      </c>
      <c r="D8" s="315"/>
      <c r="E8" s="89" t="s">
        <v>542</v>
      </c>
      <c r="F8" s="94" t="s">
        <v>543</v>
      </c>
      <c r="G8" s="95">
        <v>9485175784</v>
      </c>
      <c r="H8" s="91" t="s">
        <v>544</v>
      </c>
      <c r="I8" s="90" t="s">
        <v>545</v>
      </c>
      <c r="J8" s="92"/>
    </row>
    <row r="9" spans="1:10" x14ac:dyDescent="0.25">
      <c r="A9" s="86">
        <v>5</v>
      </c>
      <c r="B9" s="87" t="s">
        <v>195</v>
      </c>
      <c r="C9" s="93" t="s">
        <v>205</v>
      </c>
      <c r="D9" s="315"/>
      <c r="E9" s="96" t="s">
        <v>542</v>
      </c>
      <c r="F9" s="94" t="s">
        <v>543</v>
      </c>
      <c r="G9" s="95">
        <v>9485175784</v>
      </c>
      <c r="H9" s="91" t="s">
        <v>544</v>
      </c>
      <c r="I9" s="90" t="s">
        <v>545</v>
      </c>
      <c r="J9" s="92"/>
    </row>
    <row r="10" spans="1:10" x14ac:dyDescent="0.25">
      <c r="A10" s="86">
        <v>6</v>
      </c>
      <c r="B10" s="87" t="s">
        <v>546</v>
      </c>
      <c r="C10" s="93" t="s">
        <v>205</v>
      </c>
      <c r="D10" s="315"/>
      <c r="E10" s="96" t="s">
        <v>541</v>
      </c>
      <c r="F10" s="97" t="s">
        <v>547</v>
      </c>
      <c r="G10" s="98">
        <v>9854093794</v>
      </c>
      <c r="H10" s="99" t="s">
        <v>548</v>
      </c>
      <c r="I10" s="100" t="s">
        <v>549</v>
      </c>
      <c r="J10" s="92"/>
    </row>
    <row r="11" spans="1:10" x14ac:dyDescent="0.25">
      <c r="A11" s="86">
        <v>7</v>
      </c>
      <c r="B11" s="87" t="s">
        <v>550</v>
      </c>
      <c r="C11" s="93" t="s">
        <v>206</v>
      </c>
      <c r="D11" s="315"/>
      <c r="E11" s="96" t="s">
        <v>551</v>
      </c>
      <c r="F11" s="101" t="s">
        <v>547</v>
      </c>
      <c r="G11" s="102">
        <v>9854093794</v>
      </c>
      <c r="H11" s="103" t="s">
        <v>548</v>
      </c>
      <c r="I11" s="104" t="s">
        <v>549</v>
      </c>
      <c r="J11" s="105"/>
    </row>
    <row r="12" spans="1:10" x14ac:dyDescent="0.25">
      <c r="A12" s="86">
        <v>8</v>
      </c>
      <c r="B12" s="87" t="s">
        <v>552</v>
      </c>
      <c r="C12" s="93" t="s">
        <v>206</v>
      </c>
      <c r="D12" s="315"/>
      <c r="E12" s="89" t="s">
        <v>553</v>
      </c>
      <c r="F12" s="106" t="s">
        <v>554</v>
      </c>
      <c r="G12" s="107">
        <v>9436707668</v>
      </c>
      <c r="H12" s="108" t="s">
        <v>555</v>
      </c>
      <c r="I12" s="106" t="s">
        <v>556</v>
      </c>
      <c r="J12" s="92"/>
    </row>
    <row r="13" spans="1:10" x14ac:dyDescent="0.25">
      <c r="A13" s="86">
        <v>9</v>
      </c>
      <c r="B13" s="87" t="s">
        <v>557</v>
      </c>
      <c r="C13" s="93" t="s">
        <v>205</v>
      </c>
      <c r="D13" s="315"/>
      <c r="E13" s="89" t="s">
        <v>541</v>
      </c>
      <c r="F13" s="109" t="s">
        <v>554</v>
      </c>
      <c r="G13" s="110">
        <v>9436707668</v>
      </c>
      <c r="H13" s="111" t="s">
        <v>555</v>
      </c>
      <c r="I13" s="106" t="s">
        <v>556</v>
      </c>
      <c r="J13" s="92"/>
    </row>
    <row r="14" spans="1:10" x14ac:dyDescent="0.25">
      <c r="A14" s="86">
        <v>10</v>
      </c>
      <c r="B14" s="87" t="s">
        <v>558</v>
      </c>
      <c r="C14" s="93" t="s">
        <v>205</v>
      </c>
      <c r="D14" s="315"/>
      <c r="E14" s="89" t="s">
        <v>559</v>
      </c>
      <c r="F14" s="90" t="s">
        <v>554</v>
      </c>
      <c r="G14" s="86">
        <v>9436707668</v>
      </c>
      <c r="H14" s="112" t="s">
        <v>555</v>
      </c>
      <c r="I14" s="109" t="s">
        <v>556</v>
      </c>
      <c r="J14" s="92"/>
    </row>
    <row r="15" spans="1:10" x14ac:dyDescent="0.25">
      <c r="A15" s="86">
        <v>11</v>
      </c>
      <c r="B15" s="87" t="s">
        <v>194</v>
      </c>
      <c r="C15" s="113" t="s">
        <v>205</v>
      </c>
      <c r="D15" s="316"/>
      <c r="E15" s="89" t="s">
        <v>560</v>
      </c>
      <c r="F15" s="94" t="s">
        <v>543</v>
      </c>
      <c r="G15" s="95">
        <v>9485175784</v>
      </c>
      <c r="H15" s="91" t="s">
        <v>544</v>
      </c>
      <c r="I15" s="90" t="s">
        <v>545</v>
      </c>
      <c r="J15" s="92"/>
    </row>
    <row r="16" spans="1:10" x14ac:dyDescent="0.25">
      <c r="A16" s="114"/>
      <c r="B16" s="115"/>
      <c r="C16" s="115"/>
      <c r="D16" s="115"/>
      <c r="E16" s="114"/>
      <c r="F16" s="115"/>
      <c r="G16" s="115"/>
      <c r="H16" s="115"/>
      <c r="I16" s="115"/>
      <c r="J16" s="115"/>
    </row>
    <row r="17" spans="1:10" x14ac:dyDescent="0.25">
      <c r="A17" s="114"/>
      <c r="B17" s="115"/>
      <c r="C17" s="115"/>
      <c r="D17" s="115"/>
      <c r="E17" s="114"/>
      <c r="F17" s="115"/>
      <c r="G17" s="115"/>
      <c r="H17" s="115"/>
      <c r="I17" s="115"/>
      <c r="J17" s="115"/>
    </row>
    <row r="18" spans="1:10" ht="15.75" x14ac:dyDescent="0.25">
      <c r="A18" s="308" t="s">
        <v>561</v>
      </c>
      <c r="B18" s="308"/>
      <c r="C18" s="308"/>
      <c r="D18" s="308"/>
      <c r="E18" s="308"/>
      <c r="F18" s="308"/>
      <c r="G18" s="308"/>
      <c r="H18" s="308"/>
      <c r="I18" s="308"/>
      <c r="J18" s="308"/>
    </row>
    <row r="19" spans="1:10" x14ac:dyDescent="0.25">
      <c r="A19" s="317" t="s">
        <v>930</v>
      </c>
      <c r="B19" s="317"/>
      <c r="C19" s="317"/>
      <c r="D19" s="317"/>
      <c r="E19" s="317"/>
      <c r="F19" s="317"/>
      <c r="G19" s="317"/>
      <c r="H19" s="317"/>
      <c r="I19" s="317"/>
      <c r="J19" s="317"/>
    </row>
    <row r="20" spans="1:10" ht="25.5" x14ac:dyDescent="0.25">
      <c r="A20" s="84" t="s">
        <v>519</v>
      </c>
      <c r="B20" s="116" t="s">
        <v>520</v>
      </c>
      <c r="C20" s="116" t="s">
        <v>562</v>
      </c>
      <c r="D20" s="116" t="s">
        <v>522</v>
      </c>
      <c r="E20" s="116" t="s">
        <v>523</v>
      </c>
      <c r="F20" s="117" t="s">
        <v>524</v>
      </c>
      <c r="G20" s="313" t="s">
        <v>525</v>
      </c>
      <c r="H20" s="313"/>
      <c r="I20" s="313"/>
      <c r="J20" s="83" t="s">
        <v>526</v>
      </c>
    </row>
    <row r="21" spans="1:10" x14ac:dyDescent="0.25">
      <c r="A21" s="118"/>
      <c r="B21" s="119"/>
      <c r="C21" s="119"/>
      <c r="D21" s="119"/>
      <c r="E21" s="119"/>
      <c r="F21" s="120"/>
      <c r="G21" s="84" t="s">
        <v>527</v>
      </c>
      <c r="H21" s="84" t="s">
        <v>528</v>
      </c>
      <c r="I21" s="84" t="s">
        <v>529</v>
      </c>
      <c r="J21" s="92"/>
    </row>
    <row r="22" spans="1:10" x14ac:dyDescent="0.25">
      <c r="A22" s="92">
        <v>1</v>
      </c>
      <c r="B22" s="92" t="s">
        <v>530</v>
      </c>
      <c r="C22" s="92" t="s">
        <v>563</v>
      </c>
      <c r="D22" s="86" t="s">
        <v>83</v>
      </c>
      <c r="E22" s="92" t="s">
        <v>564</v>
      </c>
      <c r="F22" s="92" t="s">
        <v>565</v>
      </c>
      <c r="G22" s="86">
        <v>9508989437</v>
      </c>
      <c r="H22" s="121" t="s">
        <v>566</v>
      </c>
      <c r="I22" s="92" t="s">
        <v>567</v>
      </c>
      <c r="J22" s="92"/>
    </row>
    <row r="23" spans="1:10" x14ac:dyDescent="0.25">
      <c r="A23" s="92">
        <v>2</v>
      </c>
      <c r="B23" s="92" t="s">
        <v>535</v>
      </c>
      <c r="C23" s="92" t="s">
        <v>568</v>
      </c>
      <c r="D23" s="86" t="s">
        <v>115</v>
      </c>
      <c r="E23" s="92" t="s">
        <v>569</v>
      </c>
      <c r="F23" s="122" t="s">
        <v>570</v>
      </c>
      <c r="G23" s="86">
        <v>9856008491</v>
      </c>
      <c r="H23" s="121" t="s">
        <v>571</v>
      </c>
      <c r="I23" s="92" t="s">
        <v>572</v>
      </c>
      <c r="J23" s="92"/>
    </row>
    <row r="24" spans="1:10" x14ac:dyDescent="0.25">
      <c r="A24" s="92">
        <v>3</v>
      </c>
      <c r="B24" s="92" t="s">
        <v>540</v>
      </c>
      <c r="C24" s="92"/>
      <c r="D24" s="86"/>
      <c r="E24" s="92"/>
      <c r="F24" s="92"/>
      <c r="G24" s="86"/>
      <c r="H24" s="92"/>
      <c r="I24" s="92"/>
      <c r="J24" s="92"/>
    </row>
    <row r="25" spans="1:10" x14ac:dyDescent="0.25">
      <c r="A25" s="92">
        <v>4</v>
      </c>
      <c r="B25" s="92" t="s">
        <v>196</v>
      </c>
      <c r="C25" s="92"/>
      <c r="D25" s="86"/>
      <c r="E25" s="92"/>
      <c r="F25" s="92"/>
      <c r="G25" s="86"/>
      <c r="H25" s="92"/>
      <c r="I25" s="92"/>
      <c r="J25" s="92"/>
    </row>
    <row r="26" spans="1:10" x14ac:dyDescent="0.25">
      <c r="A26" s="92">
        <v>5</v>
      </c>
      <c r="B26" s="92" t="s">
        <v>195</v>
      </c>
      <c r="C26" s="92"/>
      <c r="D26" s="86"/>
      <c r="E26" s="92"/>
      <c r="F26" s="92"/>
      <c r="G26" s="86"/>
      <c r="H26" s="92"/>
      <c r="I26" s="92"/>
      <c r="J26" s="92"/>
    </row>
    <row r="27" spans="1:10" x14ac:dyDescent="0.25">
      <c r="A27" s="92">
        <v>6</v>
      </c>
      <c r="B27" s="92" t="s">
        <v>546</v>
      </c>
      <c r="C27" s="92"/>
      <c r="D27" s="86"/>
      <c r="E27" s="92"/>
      <c r="F27" s="92"/>
      <c r="G27" s="86"/>
      <c r="H27" s="92"/>
      <c r="I27" s="92"/>
      <c r="J27" s="92"/>
    </row>
    <row r="28" spans="1:10" x14ac:dyDescent="0.25">
      <c r="A28" s="92">
        <v>7</v>
      </c>
      <c r="B28" s="92" t="s">
        <v>550</v>
      </c>
      <c r="C28" s="92" t="s">
        <v>573</v>
      </c>
      <c r="D28" s="86" t="s">
        <v>117</v>
      </c>
      <c r="E28" s="92" t="s">
        <v>574</v>
      </c>
      <c r="F28" s="92" t="s">
        <v>575</v>
      </c>
      <c r="G28" s="86">
        <v>9436547358</v>
      </c>
      <c r="H28" s="123" t="s">
        <v>576</v>
      </c>
      <c r="I28" s="92" t="s">
        <v>577</v>
      </c>
      <c r="J28" s="92"/>
    </row>
    <row r="29" spans="1:10" x14ac:dyDescent="0.25">
      <c r="A29" s="92">
        <v>8</v>
      </c>
      <c r="B29" s="92" t="s">
        <v>552</v>
      </c>
      <c r="C29" s="92" t="s">
        <v>578</v>
      </c>
      <c r="D29" s="86" t="s">
        <v>87</v>
      </c>
      <c r="E29" s="92" t="s">
        <v>579</v>
      </c>
      <c r="F29" s="92" t="s">
        <v>580</v>
      </c>
      <c r="G29" s="86">
        <v>9485191576</v>
      </c>
      <c r="H29" s="123" t="s">
        <v>581</v>
      </c>
      <c r="I29" s="92" t="s">
        <v>582</v>
      </c>
      <c r="J29" s="92"/>
    </row>
    <row r="30" spans="1:10" x14ac:dyDescent="0.25">
      <c r="A30" s="92">
        <v>9</v>
      </c>
      <c r="B30" s="92" t="s">
        <v>557</v>
      </c>
      <c r="C30" s="92"/>
      <c r="D30" s="86"/>
      <c r="E30" s="92"/>
      <c r="F30" s="92"/>
      <c r="G30" s="86"/>
      <c r="H30" s="92"/>
      <c r="I30" s="92"/>
      <c r="J30" s="92"/>
    </row>
    <row r="31" spans="1:10" x14ac:dyDescent="0.25">
      <c r="A31" s="92">
        <v>10</v>
      </c>
      <c r="B31" s="92" t="s">
        <v>558</v>
      </c>
      <c r="C31" s="92"/>
      <c r="D31" s="86"/>
      <c r="E31" s="92"/>
      <c r="F31" s="92"/>
      <c r="G31" s="86"/>
      <c r="H31" s="92"/>
      <c r="I31" s="92"/>
      <c r="J31" s="92"/>
    </row>
    <row r="32" spans="1:10" x14ac:dyDescent="0.25">
      <c r="A32" s="92">
        <v>11</v>
      </c>
      <c r="B32" s="92" t="s">
        <v>194</v>
      </c>
      <c r="C32" s="92" t="s">
        <v>583</v>
      </c>
      <c r="D32" s="86" t="s">
        <v>87</v>
      </c>
      <c r="E32" s="86">
        <v>2009</v>
      </c>
      <c r="F32" s="124" t="s">
        <v>584</v>
      </c>
      <c r="G32" s="86">
        <v>9436109212</v>
      </c>
      <c r="H32" s="123" t="s">
        <v>585</v>
      </c>
      <c r="I32" s="92" t="s">
        <v>586</v>
      </c>
      <c r="J32" s="92"/>
    </row>
    <row r="33" spans="1:10" x14ac:dyDescent="0.25">
      <c r="A33" s="318">
        <v>49</v>
      </c>
      <c r="B33" s="318"/>
      <c r="C33" s="318"/>
      <c r="D33" s="318"/>
      <c r="E33" s="318"/>
      <c r="F33" s="318"/>
      <c r="G33" s="318"/>
      <c r="H33" s="318"/>
      <c r="I33" s="318"/>
      <c r="J33" s="318"/>
    </row>
    <row r="34" spans="1:10" x14ac:dyDescent="0.25">
      <c r="A34" s="318"/>
      <c r="B34" s="318"/>
      <c r="C34" s="318"/>
      <c r="D34" s="318"/>
      <c r="E34" s="318"/>
      <c r="F34" s="318"/>
      <c r="G34" s="318"/>
      <c r="H34" s="318"/>
      <c r="I34" s="318"/>
      <c r="J34" s="318"/>
    </row>
    <row r="35" spans="1:10" x14ac:dyDescent="0.25">
      <c r="A35" s="318"/>
      <c r="B35" s="318"/>
      <c r="C35" s="318"/>
      <c r="D35" s="318"/>
      <c r="E35" s="318"/>
      <c r="F35" s="318"/>
      <c r="G35" s="318"/>
      <c r="H35" s="318"/>
      <c r="I35" s="318"/>
      <c r="J35" s="318"/>
    </row>
  </sheetData>
  <mergeCells count="14">
    <mergeCell ref="D5:D15"/>
    <mergeCell ref="A18:J18"/>
    <mergeCell ref="A19:J19"/>
    <mergeCell ref="G20:I20"/>
    <mergeCell ref="A33:J35"/>
    <mergeCell ref="A1:J1"/>
    <mergeCell ref="A2:J2"/>
    <mergeCell ref="A3:A4"/>
    <mergeCell ref="B3:B4"/>
    <mergeCell ref="C3:C4"/>
    <mergeCell ref="D3:D4"/>
    <mergeCell ref="E3:E4"/>
    <mergeCell ref="F3:F4"/>
    <mergeCell ref="G3:I3"/>
  </mergeCells>
  <hyperlinks>
    <hyperlink ref="H5" r:id="rId1"/>
    <hyperlink ref="H6" r:id="rId2"/>
    <hyperlink ref="H8" r:id="rId3"/>
    <hyperlink ref="H22" r:id="rId4"/>
    <hyperlink ref="H28" r:id="rId5"/>
    <hyperlink ref="H29" r:id="rId6"/>
    <hyperlink ref="H12" r:id="rId7" display="mailto:k.leivang@sbi.co.in"/>
    <hyperlink ref="H13:H14" r:id="rId8" display="mailto:k.leivang@sbi.co.in"/>
    <hyperlink ref="H7" r:id="rId9"/>
    <hyperlink ref="H23" r:id="rId10"/>
    <hyperlink ref="H9" r:id="rId11"/>
    <hyperlink ref="H15" r:id="rId12"/>
  </hyperlinks>
  <pageMargins left="0.7" right="0.7" top="0.75" bottom="0.75" header="0.3" footer="0.3"/>
  <pageSetup scale="85" orientation="landscape" r:id="rId1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6"/>
  <sheetViews>
    <sheetView topLeftCell="G25" workbookViewId="0">
      <selection activeCell="O6" sqref="O6"/>
    </sheetView>
  </sheetViews>
  <sheetFormatPr defaultColWidth="9.7109375" defaultRowHeight="15" x14ac:dyDescent="0.25"/>
  <sheetData>
    <row r="1" spans="1:20" x14ac:dyDescent="0.25">
      <c r="A1" s="319" t="s">
        <v>926</v>
      </c>
      <c r="B1" s="319"/>
      <c r="C1" s="319"/>
      <c r="D1" s="319"/>
      <c r="E1" s="319"/>
      <c r="F1" s="319"/>
      <c r="G1" s="319"/>
      <c r="H1" s="319"/>
      <c r="I1" s="319"/>
      <c r="J1" s="319"/>
    </row>
    <row r="2" spans="1:20" ht="147" x14ac:dyDescent="0.25">
      <c r="A2" s="125" t="s">
        <v>52</v>
      </c>
      <c r="B2" s="125" t="s">
        <v>474</v>
      </c>
      <c r="C2" s="126" t="s">
        <v>587</v>
      </c>
      <c r="D2" s="126" t="s">
        <v>588</v>
      </c>
      <c r="E2" s="127" t="s">
        <v>589</v>
      </c>
      <c r="F2" s="127" t="s">
        <v>590</v>
      </c>
      <c r="G2" s="127" t="s">
        <v>591</v>
      </c>
      <c r="H2" s="127" t="s">
        <v>592</v>
      </c>
      <c r="I2" s="127" t="s">
        <v>593</v>
      </c>
      <c r="J2" s="128" t="s">
        <v>594</v>
      </c>
    </row>
    <row r="3" spans="1:20" x14ac:dyDescent="0.25">
      <c r="A3" s="129">
        <v>1</v>
      </c>
      <c r="B3" s="129" t="s">
        <v>55</v>
      </c>
      <c r="C3" s="225">
        <v>1</v>
      </c>
      <c r="D3" s="225">
        <v>3</v>
      </c>
      <c r="E3" s="225">
        <v>3</v>
      </c>
      <c r="F3" s="225">
        <v>3</v>
      </c>
      <c r="G3" s="225">
        <v>65</v>
      </c>
      <c r="H3" s="225">
        <v>50</v>
      </c>
      <c r="I3" s="225">
        <v>15</v>
      </c>
      <c r="J3" s="231">
        <v>10</v>
      </c>
      <c r="K3" s="186"/>
      <c r="L3" s="186"/>
      <c r="M3" s="186"/>
      <c r="N3" s="186"/>
      <c r="O3" s="186"/>
      <c r="P3" s="186"/>
      <c r="Q3" s="186"/>
      <c r="R3" s="186"/>
      <c r="S3" s="186"/>
      <c r="T3" s="186"/>
    </row>
    <row r="4" spans="1:20" x14ac:dyDescent="0.25">
      <c r="A4" s="129">
        <v>2</v>
      </c>
      <c r="B4" s="129" t="s">
        <v>215</v>
      </c>
      <c r="C4" s="225">
        <v>0</v>
      </c>
      <c r="D4" s="225">
        <v>0</v>
      </c>
      <c r="E4" s="225">
        <v>0</v>
      </c>
      <c r="F4" s="225">
        <v>0</v>
      </c>
      <c r="G4" s="225">
        <v>0</v>
      </c>
      <c r="H4" s="225">
        <v>0</v>
      </c>
      <c r="I4" s="225">
        <v>0</v>
      </c>
      <c r="J4" s="231">
        <v>0</v>
      </c>
      <c r="K4" s="225"/>
      <c r="L4" s="130"/>
      <c r="M4" s="130"/>
      <c r="N4" s="130"/>
      <c r="O4" s="130"/>
      <c r="P4" s="130"/>
      <c r="Q4" s="130"/>
      <c r="R4" s="130"/>
      <c r="S4" s="130"/>
      <c r="T4" s="225"/>
    </row>
    <row r="5" spans="1:20" x14ac:dyDescent="0.25">
      <c r="A5" s="129">
        <v>3</v>
      </c>
      <c r="B5" s="129" t="s">
        <v>61</v>
      </c>
      <c r="C5" s="225">
        <v>1</v>
      </c>
      <c r="D5" s="225">
        <v>0</v>
      </c>
      <c r="E5" s="225">
        <v>0</v>
      </c>
      <c r="F5" s="225">
        <v>0</v>
      </c>
      <c r="G5" s="225">
        <v>0</v>
      </c>
      <c r="H5" s="225">
        <v>0</v>
      </c>
      <c r="I5" s="225">
        <v>0</v>
      </c>
      <c r="J5" s="231">
        <v>9</v>
      </c>
      <c r="K5" s="225"/>
      <c r="L5" s="130"/>
      <c r="M5" s="130"/>
      <c r="N5" s="130"/>
      <c r="O5" s="130"/>
      <c r="P5" s="130"/>
      <c r="Q5" s="130"/>
      <c r="R5" s="130"/>
      <c r="S5" s="130"/>
      <c r="T5" s="225"/>
    </row>
    <row r="6" spans="1:20" x14ac:dyDescent="0.25">
      <c r="A6" s="129">
        <v>4</v>
      </c>
      <c r="B6" s="129" t="s">
        <v>63</v>
      </c>
      <c r="C6" s="225">
        <v>0</v>
      </c>
      <c r="D6" s="225">
        <v>0</v>
      </c>
      <c r="E6" s="225">
        <v>0</v>
      </c>
      <c r="F6" s="225">
        <v>0</v>
      </c>
      <c r="G6" s="225">
        <v>0</v>
      </c>
      <c r="H6" s="225">
        <v>0</v>
      </c>
      <c r="I6" s="225">
        <v>0</v>
      </c>
      <c r="J6" s="231">
        <v>2</v>
      </c>
      <c r="K6" s="225"/>
      <c r="L6" s="130"/>
      <c r="M6" s="130"/>
      <c r="N6" s="130"/>
      <c r="O6" s="130"/>
      <c r="P6" s="130"/>
      <c r="Q6" s="130"/>
      <c r="R6" s="130"/>
      <c r="S6" s="130"/>
      <c r="T6" s="225"/>
    </row>
    <row r="7" spans="1:20" x14ac:dyDescent="0.25">
      <c r="A7" s="129">
        <v>5</v>
      </c>
      <c r="B7" s="129" t="s">
        <v>65</v>
      </c>
      <c r="C7" s="225">
        <v>0</v>
      </c>
      <c r="D7" s="225">
        <v>0</v>
      </c>
      <c r="E7" s="225">
        <v>0</v>
      </c>
      <c r="F7" s="225">
        <v>0</v>
      </c>
      <c r="G7" s="225">
        <v>0</v>
      </c>
      <c r="H7" s="225">
        <v>0</v>
      </c>
      <c r="I7" s="225">
        <v>0</v>
      </c>
      <c r="J7" s="231">
        <v>0</v>
      </c>
      <c r="K7" s="225"/>
      <c r="L7" s="130"/>
      <c r="M7" s="130"/>
      <c r="N7" s="130"/>
      <c r="O7" s="130"/>
      <c r="P7" s="130"/>
      <c r="Q7" s="130"/>
      <c r="R7" s="130"/>
      <c r="S7" s="130"/>
      <c r="T7" s="225"/>
    </row>
    <row r="8" spans="1:20" x14ac:dyDescent="0.25">
      <c r="A8" s="129">
        <v>6</v>
      </c>
      <c r="B8" s="129" t="s">
        <v>67</v>
      </c>
      <c r="C8" s="225">
        <v>3</v>
      </c>
      <c r="D8" s="225">
        <v>2</v>
      </c>
      <c r="E8" s="225">
        <v>2</v>
      </c>
      <c r="F8" s="225">
        <v>2</v>
      </c>
      <c r="G8" s="225">
        <v>60</v>
      </c>
      <c r="H8" s="225">
        <v>49</v>
      </c>
      <c r="I8" s="225">
        <v>15</v>
      </c>
      <c r="J8" s="231">
        <v>5</v>
      </c>
      <c r="K8" s="225"/>
      <c r="L8" s="130"/>
      <c r="M8" s="130"/>
      <c r="N8" s="130"/>
      <c r="O8" s="130"/>
      <c r="P8" s="130"/>
      <c r="Q8" s="130"/>
      <c r="R8" s="130"/>
      <c r="S8" s="130"/>
      <c r="T8" s="225"/>
    </row>
    <row r="9" spans="1:20" x14ac:dyDescent="0.25">
      <c r="A9" s="129">
        <v>7</v>
      </c>
      <c r="B9" s="129" t="s">
        <v>69</v>
      </c>
      <c r="C9" s="225">
        <v>0</v>
      </c>
      <c r="D9" s="225">
        <v>0</v>
      </c>
      <c r="E9" s="225">
        <v>0</v>
      </c>
      <c r="F9" s="225">
        <v>0</v>
      </c>
      <c r="G9" s="225">
        <v>0</v>
      </c>
      <c r="H9" s="225">
        <v>0</v>
      </c>
      <c r="I9" s="225">
        <v>0</v>
      </c>
      <c r="J9" s="231">
        <v>0</v>
      </c>
      <c r="K9" s="225"/>
      <c r="L9" s="130"/>
      <c r="M9" s="130"/>
      <c r="N9" s="130"/>
      <c r="O9" s="130"/>
      <c r="P9" s="130"/>
      <c r="Q9" s="130"/>
      <c r="R9" s="130"/>
      <c r="S9" s="130"/>
      <c r="T9" s="225"/>
    </row>
    <row r="10" spans="1:20" x14ac:dyDescent="0.25">
      <c r="A10" s="129">
        <v>8</v>
      </c>
      <c r="B10" s="129" t="s">
        <v>595</v>
      </c>
      <c r="C10" s="225">
        <v>1</v>
      </c>
      <c r="D10" s="225">
        <v>2</v>
      </c>
      <c r="E10" s="225">
        <v>2</v>
      </c>
      <c r="F10" s="225">
        <v>2</v>
      </c>
      <c r="G10" s="225">
        <v>52</v>
      </c>
      <c r="H10" s="225">
        <v>0</v>
      </c>
      <c r="I10" s="225">
        <v>0</v>
      </c>
      <c r="J10" s="231">
        <v>6</v>
      </c>
      <c r="K10" s="225"/>
      <c r="L10" s="130"/>
      <c r="M10" s="130"/>
      <c r="N10" s="130"/>
      <c r="O10" s="130"/>
      <c r="P10" s="130"/>
      <c r="Q10" s="130"/>
      <c r="R10" s="130"/>
      <c r="S10" s="130"/>
      <c r="T10" s="225"/>
    </row>
    <row r="11" spans="1:20" x14ac:dyDescent="0.25">
      <c r="A11" s="129">
        <v>9</v>
      </c>
      <c r="B11" s="129" t="s">
        <v>596</v>
      </c>
      <c r="C11" s="225">
        <v>0</v>
      </c>
      <c r="D11" s="225">
        <v>0</v>
      </c>
      <c r="E11" s="225">
        <v>0</v>
      </c>
      <c r="F11" s="225">
        <v>0</v>
      </c>
      <c r="G11" s="225">
        <v>0</v>
      </c>
      <c r="H11" s="225">
        <v>0</v>
      </c>
      <c r="I11" s="225">
        <v>0</v>
      </c>
      <c r="J11" s="231">
        <v>0</v>
      </c>
      <c r="K11" s="225"/>
      <c r="L11" s="130"/>
      <c r="M11" s="130"/>
      <c r="N11" s="130"/>
      <c r="O11" s="130"/>
      <c r="P11" s="130"/>
      <c r="Q11" s="130"/>
      <c r="R11" s="130"/>
      <c r="S11" s="130"/>
      <c r="T11" s="225"/>
    </row>
    <row r="12" spans="1:20" x14ac:dyDescent="0.25">
      <c r="A12" s="129">
        <v>10</v>
      </c>
      <c r="B12" s="129" t="s">
        <v>75</v>
      </c>
      <c r="C12" s="225">
        <v>0</v>
      </c>
      <c r="D12" s="225">
        <v>0</v>
      </c>
      <c r="E12" s="225">
        <v>0</v>
      </c>
      <c r="F12" s="225">
        <v>0</v>
      </c>
      <c r="G12" s="225">
        <v>0</v>
      </c>
      <c r="H12" s="225">
        <v>0</v>
      </c>
      <c r="I12" s="225">
        <v>0</v>
      </c>
      <c r="J12" s="231">
        <v>0</v>
      </c>
      <c r="K12" s="225"/>
      <c r="L12" s="130"/>
      <c r="M12" s="130"/>
      <c r="N12" s="130"/>
      <c r="O12" s="130"/>
      <c r="P12" s="130"/>
      <c r="Q12" s="130"/>
      <c r="R12" s="130"/>
      <c r="S12" s="130"/>
      <c r="T12" s="225"/>
    </row>
    <row r="13" spans="1:20" x14ac:dyDescent="0.25">
      <c r="A13" s="129">
        <v>11</v>
      </c>
      <c r="B13" s="129" t="s">
        <v>77</v>
      </c>
      <c r="C13" s="225">
        <v>1</v>
      </c>
      <c r="D13" s="225">
        <v>2</v>
      </c>
      <c r="E13" s="225">
        <v>2</v>
      </c>
      <c r="F13" s="225">
        <v>2</v>
      </c>
      <c r="G13" s="225">
        <v>30</v>
      </c>
      <c r="H13" s="225">
        <v>22</v>
      </c>
      <c r="I13" s="225">
        <v>5</v>
      </c>
      <c r="J13" s="231">
        <v>6</v>
      </c>
      <c r="K13" s="225"/>
      <c r="L13" s="130"/>
      <c r="M13" s="130"/>
      <c r="N13" s="130"/>
      <c r="O13" s="130"/>
      <c r="P13" s="130"/>
      <c r="Q13" s="130"/>
      <c r="R13" s="130"/>
      <c r="S13" s="130"/>
      <c r="T13" s="225"/>
    </row>
    <row r="14" spans="1:20" x14ac:dyDescent="0.25">
      <c r="A14" s="129">
        <v>12</v>
      </c>
      <c r="B14" s="129" t="s">
        <v>79</v>
      </c>
      <c r="C14" s="225">
        <v>0</v>
      </c>
      <c r="D14" s="225">
        <v>0</v>
      </c>
      <c r="E14" s="225">
        <v>0</v>
      </c>
      <c r="F14" s="225">
        <v>0</v>
      </c>
      <c r="G14" s="225">
        <v>0</v>
      </c>
      <c r="H14" s="225">
        <v>0</v>
      </c>
      <c r="I14" s="225">
        <v>0</v>
      </c>
      <c r="J14" s="231">
        <v>1</v>
      </c>
      <c r="K14" s="225"/>
      <c r="L14" s="130"/>
      <c r="M14" s="130"/>
      <c r="N14" s="130"/>
      <c r="O14" s="130"/>
      <c r="P14" s="130"/>
      <c r="Q14" s="130"/>
      <c r="R14" s="130"/>
      <c r="S14" s="130"/>
      <c r="T14" s="225"/>
    </row>
    <row r="15" spans="1:20" x14ac:dyDescent="0.25">
      <c r="A15" s="129">
        <v>13</v>
      </c>
      <c r="B15" s="129" t="s">
        <v>81</v>
      </c>
      <c r="C15" s="225">
        <v>0</v>
      </c>
      <c r="D15" s="225">
        <v>0</v>
      </c>
      <c r="E15" s="225">
        <v>0</v>
      </c>
      <c r="F15" s="225">
        <v>0</v>
      </c>
      <c r="G15" s="225">
        <v>0</v>
      </c>
      <c r="H15" s="225">
        <v>0</v>
      </c>
      <c r="I15" s="225">
        <v>0</v>
      </c>
      <c r="J15" s="231">
        <v>0</v>
      </c>
      <c r="K15" s="225"/>
      <c r="L15" s="130"/>
      <c r="M15" s="130"/>
      <c r="N15" s="130"/>
      <c r="O15" s="130"/>
      <c r="P15" s="130"/>
      <c r="Q15" s="130"/>
      <c r="R15" s="130"/>
      <c r="S15" s="130"/>
      <c r="T15" s="225"/>
    </row>
    <row r="16" spans="1:20" x14ac:dyDescent="0.25">
      <c r="A16" s="129">
        <v>14</v>
      </c>
      <c r="B16" s="129" t="s">
        <v>83</v>
      </c>
      <c r="C16" s="225">
        <v>5</v>
      </c>
      <c r="D16" s="225">
        <v>3</v>
      </c>
      <c r="E16" s="225">
        <v>3</v>
      </c>
      <c r="F16" s="225">
        <v>3</v>
      </c>
      <c r="G16" s="225">
        <v>210</v>
      </c>
      <c r="H16" s="225">
        <v>0</v>
      </c>
      <c r="I16" s="225">
        <v>0</v>
      </c>
      <c r="J16" s="231">
        <v>8</v>
      </c>
      <c r="K16" s="225"/>
      <c r="L16" s="130"/>
      <c r="M16" s="130"/>
      <c r="N16" s="130"/>
      <c r="O16" s="130"/>
      <c r="P16" s="130"/>
      <c r="Q16" s="130"/>
      <c r="R16" s="130"/>
      <c r="S16" s="130"/>
      <c r="T16" s="225"/>
    </row>
    <row r="17" spans="1:20" x14ac:dyDescent="0.25">
      <c r="A17" s="129">
        <v>15</v>
      </c>
      <c r="B17" s="129" t="s">
        <v>597</v>
      </c>
      <c r="C17" s="225">
        <v>0</v>
      </c>
      <c r="D17" s="225">
        <v>0</v>
      </c>
      <c r="E17" s="225">
        <v>0</v>
      </c>
      <c r="F17" s="225">
        <v>0</v>
      </c>
      <c r="G17" s="225">
        <v>0</v>
      </c>
      <c r="H17" s="225">
        <v>0</v>
      </c>
      <c r="I17" s="225">
        <v>0</v>
      </c>
      <c r="J17" s="231">
        <v>0</v>
      </c>
      <c r="K17" s="225"/>
      <c r="L17" s="130"/>
      <c r="M17" s="130"/>
      <c r="N17" s="130"/>
      <c r="O17" s="130"/>
      <c r="P17" s="130"/>
      <c r="Q17" s="130"/>
      <c r="R17" s="130"/>
      <c r="S17" s="130"/>
      <c r="T17" s="225"/>
    </row>
    <row r="18" spans="1:20" x14ac:dyDescent="0.25">
      <c r="A18" s="129">
        <v>16</v>
      </c>
      <c r="B18" s="129" t="s">
        <v>87</v>
      </c>
      <c r="C18" s="225">
        <v>71</v>
      </c>
      <c r="D18" s="225">
        <v>92</v>
      </c>
      <c r="E18" s="225">
        <v>92</v>
      </c>
      <c r="F18" s="225">
        <v>92</v>
      </c>
      <c r="G18" s="225">
        <v>5273</v>
      </c>
      <c r="H18" s="225">
        <v>3985</v>
      </c>
      <c r="I18" s="225">
        <v>19</v>
      </c>
      <c r="J18" s="231">
        <v>263</v>
      </c>
      <c r="K18" s="225"/>
      <c r="L18" s="130"/>
      <c r="M18" s="130"/>
      <c r="N18" s="130"/>
      <c r="O18" s="130"/>
      <c r="P18" s="130"/>
      <c r="Q18" s="130"/>
      <c r="R18" s="130"/>
      <c r="S18" s="130"/>
      <c r="T18" s="225"/>
    </row>
    <row r="19" spans="1:20" x14ac:dyDescent="0.25">
      <c r="A19" s="129">
        <v>17</v>
      </c>
      <c r="B19" s="129" t="s">
        <v>89</v>
      </c>
      <c r="C19" s="225">
        <v>2</v>
      </c>
      <c r="D19" s="225">
        <v>2</v>
      </c>
      <c r="E19" s="225">
        <v>2</v>
      </c>
      <c r="F19" s="225">
        <v>2</v>
      </c>
      <c r="G19" s="225">
        <v>73</v>
      </c>
      <c r="H19" s="225">
        <v>67</v>
      </c>
      <c r="I19" s="225">
        <v>6</v>
      </c>
      <c r="J19" s="231">
        <v>4</v>
      </c>
      <c r="K19" s="225"/>
      <c r="L19" s="130"/>
      <c r="M19" s="130"/>
      <c r="N19" s="130"/>
      <c r="O19" s="130"/>
      <c r="P19" s="130"/>
      <c r="Q19" s="130"/>
      <c r="R19" s="130"/>
      <c r="S19" s="130"/>
      <c r="T19" s="225"/>
    </row>
    <row r="20" spans="1:20" x14ac:dyDescent="0.25">
      <c r="A20" s="129">
        <v>18</v>
      </c>
      <c r="B20" s="129" t="s">
        <v>91</v>
      </c>
      <c r="C20" s="225">
        <v>8</v>
      </c>
      <c r="D20" s="225">
        <v>10</v>
      </c>
      <c r="E20" s="225">
        <v>8</v>
      </c>
      <c r="F20" s="225">
        <v>8</v>
      </c>
      <c r="G20" s="225">
        <v>193</v>
      </c>
      <c r="H20" s="225">
        <v>114</v>
      </c>
      <c r="I20" s="225">
        <v>79</v>
      </c>
      <c r="J20" s="231">
        <v>36</v>
      </c>
      <c r="K20" s="225"/>
      <c r="L20" s="130"/>
      <c r="M20" s="130"/>
      <c r="N20" s="130"/>
      <c r="O20" s="130"/>
      <c r="P20" s="130"/>
      <c r="Q20" s="130"/>
      <c r="R20" s="130"/>
      <c r="S20" s="130"/>
      <c r="T20" s="225"/>
    </row>
    <row r="21" spans="1:20" x14ac:dyDescent="0.25">
      <c r="A21" s="129">
        <v>19</v>
      </c>
      <c r="B21" s="129" t="s">
        <v>93</v>
      </c>
      <c r="C21" s="225">
        <v>4</v>
      </c>
      <c r="D21" s="225">
        <v>0</v>
      </c>
      <c r="E21" s="225">
        <v>0</v>
      </c>
      <c r="F21" s="225">
        <v>0</v>
      </c>
      <c r="G21" s="225">
        <v>0</v>
      </c>
      <c r="H21" s="225">
        <v>0</v>
      </c>
      <c r="I21" s="225">
        <v>0</v>
      </c>
      <c r="J21" s="231">
        <v>0</v>
      </c>
      <c r="K21" s="225"/>
      <c r="L21" s="131"/>
      <c r="M21" s="131"/>
      <c r="N21" s="131"/>
      <c r="O21" s="131"/>
      <c r="P21" s="131"/>
      <c r="Q21" s="131"/>
      <c r="R21" s="131"/>
      <c r="S21" s="131"/>
      <c r="T21" s="225"/>
    </row>
    <row r="22" spans="1:20" x14ac:dyDescent="0.25">
      <c r="A22" s="129">
        <v>20</v>
      </c>
      <c r="B22" s="129" t="s">
        <v>95</v>
      </c>
      <c r="C22" s="225">
        <v>2</v>
      </c>
      <c r="D22" s="225">
        <v>0</v>
      </c>
      <c r="E22" s="225">
        <v>0</v>
      </c>
      <c r="F22" s="225">
        <v>0</v>
      </c>
      <c r="G22" s="225">
        <v>0</v>
      </c>
      <c r="H22" s="225">
        <v>0</v>
      </c>
      <c r="I22" s="225">
        <v>0</v>
      </c>
      <c r="J22" s="231">
        <v>6</v>
      </c>
      <c r="K22" s="225"/>
      <c r="L22" s="130"/>
      <c r="M22" s="130"/>
      <c r="N22" s="130"/>
      <c r="O22" s="130"/>
      <c r="P22" s="130"/>
      <c r="Q22" s="130"/>
      <c r="R22" s="130"/>
      <c r="S22" s="130"/>
      <c r="T22" s="225"/>
    </row>
    <row r="23" spans="1:20" x14ac:dyDescent="0.25">
      <c r="A23" s="129">
        <v>21</v>
      </c>
      <c r="B23" s="129" t="s">
        <v>97</v>
      </c>
      <c r="C23" s="225">
        <v>0</v>
      </c>
      <c r="D23" s="225">
        <v>0</v>
      </c>
      <c r="E23" s="225">
        <v>0</v>
      </c>
      <c r="F23" s="225">
        <v>0</v>
      </c>
      <c r="G23" s="225">
        <v>0</v>
      </c>
      <c r="H23" s="225">
        <v>0</v>
      </c>
      <c r="I23" s="225">
        <v>0</v>
      </c>
      <c r="J23" s="231">
        <v>0</v>
      </c>
      <c r="K23" s="225"/>
      <c r="L23" s="130"/>
      <c r="M23" s="130"/>
      <c r="N23" s="130"/>
      <c r="O23" s="130"/>
      <c r="P23" s="130"/>
      <c r="Q23" s="130"/>
      <c r="R23" s="130"/>
      <c r="S23" s="130"/>
      <c r="T23" s="225"/>
    </row>
    <row r="24" spans="1:20" x14ac:dyDescent="0.25">
      <c r="A24" s="320" t="s">
        <v>598</v>
      </c>
      <c r="B24" s="320"/>
      <c r="C24" s="225">
        <v>99</v>
      </c>
      <c r="D24" s="225">
        <v>116</v>
      </c>
      <c r="E24" s="225">
        <v>114</v>
      </c>
      <c r="F24" s="225">
        <v>114</v>
      </c>
      <c r="G24" s="225">
        <v>5956</v>
      </c>
      <c r="H24" s="225">
        <v>4287</v>
      </c>
      <c r="I24" s="225">
        <v>139</v>
      </c>
      <c r="J24" s="231">
        <v>356</v>
      </c>
      <c r="K24" s="225"/>
      <c r="L24" s="130"/>
      <c r="M24" s="130"/>
      <c r="N24" s="130"/>
      <c r="O24" s="130"/>
      <c r="P24" s="130"/>
      <c r="Q24" s="130"/>
      <c r="R24" s="130"/>
      <c r="S24" s="130"/>
      <c r="T24" s="225"/>
    </row>
    <row r="25" spans="1:20" x14ac:dyDescent="0.25">
      <c r="A25" s="133">
        <v>1</v>
      </c>
      <c r="B25" s="129" t="s">
        <v>99</v>
      </c>
      <c r="C25" s="225">
        <v>1</v>
      </c>
      <c r="D25" s="225">
        <v>6</v>
      </c>
      <c r="E25" s="225">
        <v>1</v>
      </c>
      <c r="F25" s="225">
        <v>6</v>
      </c>
      <c r="G25" s="225">
        <v>140</v>
      </c>
      <c r="H25" s="225">
        <v>0</v>
      </c>
      <c r="I25" s="225">
        <v>0</v>
      </c>
      <c r="J25" s="231">
        <v>6</v>
      </c>
      <c r="K25" s="225"/>
      <c r="L25" s="132"/>
      <c r="M25" s="132"/>
      <c r="N25" s="132"/>
      <c r="O25" s="132"/>
      <c r="P25" s="132"/>
      <c r="Q25" s="132"/>
      <c r="R25" s="132"/>
      <c r="S25" s="132"/>
      <c r="T25" s="225"/>
    </row>
    <row r="26" spans="1:20" x14ac:dyDescent="0.25">
      <c r="A26" s="133">
        <v>2</v>
      </c>
      <c r="B26" s="129" t="s">
        <v>59</v>
      </c>
      <c r="C26" s="225">
        <v>0</v>
      </c>
      <c r="D26" s="225">
        <v>0</v>
      </c>
      <c r="E26" s="225">
        <v>0</v>
      </c>
      <c r="F26" s="225">
        <v>0</v>
      </c>
      <c r="G26" s="225">
        <v>0</v>
      </c>
      <c r="H26" s="225">
        <v>0</v>
      </c>
      <c r="I26" s="225">
        <v>0</v>
      </c>
      <c r="J26" s="231">
        <v>0</v>
      </c>
      <c r="K26" s="225"/>
      <c r="L26" s="130"/>
      <c r="M26" s="130"/>
      <c r="N26" s="130"/>
      <c r="O26" s="130"/>
      <c r="P26" s="130"/>
      <c r="Q26" s="130"/>
      <c r="R26" s="130"/>
      <c r="S26" s="130"/>
      <c r="T26" s="225"/>
    </row>
    <row r="27" spans="1:20" x14ac:dyDescent="0.25">
      <c r="A27" s="133">
        <v>3</v>
      </c>
      <c r="B27" s="129" t="s">
        <v>101</v>
      </c>
      <c r="C27" s="225">
        <v>0</v>
      </c>
      <c r="D27" s="225">
        <v>0</v>
      </c>
      <c r="E27" s="225">
        <v>0</v>
      </c>
      <c r="F27" s="225">
        <v>0</v>
      </c>
      <c r="G27" s="225">
        <v>0</v>
      </c>
      <c r="H27" s="225">
        <v>0</v>
      </c>
      <c r="I27" s="225">
        <v>0</v>
      </c>
      <c r="J27" s="231">
        <v>0</v>
      </c>
      <c r="K27" s="225"/>
      <c r="L27" s="130"/>
      <c r="M27" s="130"/>
      <c r="N27" s="130"/>
      <c r="O27" s="130"/>
      <c r="P27" s="130"/>
      <c r="Q27" s="130"/>
      <c r="R27" s="130"/>
      <c r="S27" s="130"/>
      <c r="T27" s="225"/>
    </row>
    <row r="28" spans="1:20" x14ac:dyDescent="0.25">
      <c r="A28" s="133">
        <v>4</v>
      </c>
      <c r="B28" s="129" t="s">
        <v>103</v>
      </c>
      <c r="C28" s="225">
        <v>6</v>
      </c>
      <c r="D28" s="225">
        <v>0</v>
      </c>
      <c r="E28" s="225">
        <v>0</v>
      </c>
      <c r="F28" s="225">
        <v>0</v>
      </c>
      <c r="G28" s="225">
        <v>0</v>
      </c>
      <c r="H28" s="225">
        <v>0</v>
      </c>
      <c r="I28" s="225">
        <v>0</v>
      </c>
      <c r="J28" s="231">
        <v>64</v>
      </c>
      <c r="K28" s="225"/>
      <c r="L28" s="130"/>
      <c r="M28" s="130"/>
      <c r="N28" s="130"/>
      <c r="O28" s="130"/>
      <c r="P28" s="130"/>
      <c r="Q28" s="130"/>
      <c r="R28" s="130"/>
      <c r="S28" s="130"/>
      <c r="T28" s="225"/>
    </row>
    <row r="29" spans="1:20" x14ac:dyDescent="0.25">
      <c r="A29" s="133">
        <v>5</v>
      </c>
      <c r="B29" s="129" t="s">
        <v>105</v>
      </c>
      <c r="C29" s="225">
        <v>4</v>
      </c>
      <c r="D29" s="225">
        <v>0</v>
      </c>
      <c r="E29" s="225">
        <v>0</v>
      </c>
      <c r="F29" s="225">
        <v>0</v>
      </c>
      <c r="G29" s="225">
        <v>0</v>
      </c>
      <c r="H29" s="225">
        <v>0</v>
      </c>
      <c r="I29" s="225">
        <v>0</v>
      </c>
      <c r="J29" s="231">
        <v>10</v>
      </c>
      <c r="K29" s="225"/>
      <c r="L29" s="130"/>
      <c r="M29" s="130"/>
      <c r="N29" s="130"/>
      <c r="O29" s="130"/>
      <c r="P29" s="130"/>
      <c r="Q29" s="130"/>
      <c r="R29" s="130"/>
      <c r="S29" s="130"/>
      <c r="T29" s="225"/>
    </row>
    <row r="30" spans="1:20" x14ac:dyDescent="0.25">
      <c r="A30" s="133">
        <v>6</v>
      </c>
      <c r="B30" s="129" t="s">
        <v>309</v>
      </c>
      <c r="C30" s="225">
        <v>0</v>
      </c>
      <c r="D30" s="225">
        <v>0</v>
      </c>
      <c r="E30" s="225">
        <v>0</v>
      </c>
      <c r="F30" s="225">
        <v>0</v>
      </c>
      <c r="G30" s="225">
        <v>0</v>
      </c>
      <c r="H30" s="225">
        <v>0</v>
      </c>
      <c r="I30" s="225">
        <v>0</v>
      </c>
      <c r="J30" s="231">
        <v>0</v>
      </c>
      <c r="K30" s="225"/>
      <c r="L30" s="130"/>
      <c r="M30" s="130"/>
      <c r="N30" s="130"/>
      <c r="O30" s="130"/>
      <c r="P30" s="130"/>
      <c r="Q30" s="130"/>
      <c r="R30" s="130"/>
      <c r="S30" s="130"/>
      <c r="T30" s="225"/>
    </row>
    <row r="31" spans="1:20" x14ac:dyDescent="0.25">
      <c r="A31" s="133">
        <v>7</v>
      </c>
      <c r="B31" s="129" t="s">
        <v>599</v>
      </c>
      <c r="C31" s="225">
        <v>0</v>
      </c>
      <c r="D31" s="225">
        <v>0</v>
      </c>
      <c r="E31" s="225">
        <v>0</v>
      </c>
      <c r="F31" s="225">
        <v>0</v>
      </c>
      <c r="G31" s="225">
        <v>0</v>
      </c>
      <c r="H31" s="225">
        <v>0</v>
      </c>
      <c r="I31" s="225">
        <v>0</v>
      </c>
      <c r="J31" s="231">
        <v>0</v>
      </c>
      <c r="K31" s="225"/>
      <c r="L31" s="130"/>
      <c r="M31" s="130"/>
      <c r="N31" s="130"/>
      <c r="O31" s="130"/>
      <c r="P31" s="130"/>
      <c r="Q31" s="130"/>
      <c r="R31" s="130"/>
      <c r="S31" s="130"/>
      <c r="T31" s="225"/>
    </row>
    <row r="32" spans="1:20" x14ac:dyDescent="0.25">
      <c r="A32" s="133">
        <v>8</v>
      </c>
      <c r="B32" s="129" t="s">
        <v>111</v>
      </c>
      <c r="C32" s="225">
        <v>0</v>
      </c>
      <c r="D32" s="225">
        <v>0</v>
      </c>
      <c r="E32" s="225">
        <v>0</v>
      </c>
      <c r="F32" s="225">
        <v>0</v>
      </c>
      <c r="G32" s="225">
        <v>0</v>
      </c>
      <c r="H32" s="225">
        <v>0</v>
      </c>
      <c r="I32" s="225">
        <v>0</v>
      </c>
      <c r="J32" s="231">
        <v>0</v>
      </c>
      <c r="K32" s="225"/>
      <c r="L32" s="130"/>
      <c r="M32" s="130"/>
      <c r="N32" s="130"/>
      <c r="O32" s="130"/>
      <c r="P32" s="130"/>
      <c r="Q32" s="130"/>
      <c r="R32" s="130"/>
      <c r="S32" s="130"/>
      <c r="T32" s="225"/>
    </row>
    <row r="33" spans="1:20" x14ac:dyDescent="0.25">
      <c r="A33" s="133">
        <v>9</v>
      </c>
      <c r="B33" s="129" t="s">
        <v>113</v>
      </c>
      <c r="C33" s="225">
        <v>0</v>
      </c>
      <c r="D33" s="225">
        <v>0</v>
      </c>
      <c r="E33" s="225">
        <v>0</v>
      </c>
      <c r="F33" s="225">
        <v>0</v>
      </c>
      <c r="G33" s="225">
        <v>0</v>
      </c>
      <c r="H33" s="225">
        <v>0</v>
      </c>
      <c r="I33" s="225">
        <v>0</v>
      </c>
      <c r="J33" s="231">
        <v>0</v>
      </c>
      <c r="K33" s="225"/>
      <c r="L33" s="130"/>
      <c r="M33" s="130"/>
      <c r="N33" s="130"/>
      <c r="O33" s="130"/>
      <c r="P33" s="130"/>
      <c r="Q33" s="130"/>
      <c r="R33" s="130"/>
      <c r="S33" s="130"/>
      <c r="T33" s="225"/>
    </row>
    <row r="34" spans="1:20" x14ac:dyDescent="0.25">
      <c r="A34" s="133">
        <v>10</v>
      </c>
      <c r="B34" s="129" t="s">
        <v>125</v>
      </c>
      <c r="C34" s="225">
        <v>0</v>
      </c>
      <c r="D34" s="225">
        <v>0</v>
      </c>
      <c r="E34" s="225">
        <v>0</v>
      </c>
      <c r="F34" s="225">
        <v>0</v>
      </c>
      <c r="G34" s="225">
        <v>0</v>
      </c>
      <c r="H34" s="225">
        <v>0</v>
      </c>
      <c r="I34" s="225">
        <v>0</v>
      </c>
      <c r="J34" s="231">
        <v>0</v>
      </c>
      <c r="K34" s="225"/>
      <c r="L34" s="130"/>
      <c r="M34" s="130"/>
      <c r="N34" s="130"/>
      <c r="O34" s="130"/>
      <c r="P34" s="130"/>
      <c r="Q34" s="130"/>
      <c r="R34" s="130"/>
      <c r="S34" s="130"/>
      <c r="T34" s="225"/>
    </row>
    <row r="35" spans="1:20" x14ac:dyDescent="0.25">
      <c r="A35" s="321" t="s">
        <v>486</v>
      </c>
      <c r="B35" s="321"/>
      <c r="C35" s="225">
        <v>11</v>
      </c>
      <c r="D35" s="225">
        <v>6</v>
      </c>
      <c r="E35" s="225">
        <v>1</v>
      </c>
      <c r="F35" s="225">
        <v>6</v>
      </c>
      <c r="G35" s="225">
        <v>140</v>
      </c>
      <c r="H35" s="225">
        <v>0</v>
      </c>
      <c r="I35" s="225">
        <v>0</v>
      </c>
      <c r="J35" s="231">
        <v>80</v>
      </c>
      <c r="K35" s="225"/>
      <c r="L35" s="130"/>
      <c r="M35" s="130"/>
      <c r="N35" s="130"/>
      <c r="O35" s="130"/>
      <c r="P35" s="130"/>
      <c r="Q35" s="130"/>
      <c r="R35" s="130"/>
      <c r="S35" s="130"/>
      <c r="T35" s="225"/>
    </row>
    <row r="36" spans="1:20" x14ac:dyDescent="0.25">
      <c r="A36" s="134">
        <v>1</v>
      </c>
      <c r="B36" s="134" t="s">
        <v>115</v>
      </c>
      <c r="C36" s="225">
        <v>72</v>
      </c>
      <c r="D36" s="225">
        <v>59</v>
      </c>
      <c r="E36" s="225">
        <v>59</v>
      </c>
      <c r="F36" s="225">
        <v>59</v>
      </c>
      <c r="G36" s="225">
        <v>1425</v>
      </c>
      <c r="H36" s="225">
        <v>808</v>
      </c>
      <c r="I36" s="225">
        <v>221</v>
      </c>
      <c r="J36" s="231">
        <v>120</v>
      </c>
      <c r="K36" s="225"/>
      <c r="L36" s="132"/>
      <c r="M36" s="132"/>
      <c r="N36" s="132"/>
      <c r="O36" s="132"/>
      <c r="P36" s="132"/>
      <c r="Q36" s="132"/>
      <c r="R36" s="132"/>
      <c r="S36" s="132"/>
      <c r="T36" s="225"/>
    </row>
    <row r="37" spans="1:20" x14ac:dyDescent="0.25">
      <c r="A37" s="321" t="s">
        <v>600</v>
      </c>
      <c r="B37" s="321"/>
      <c r="C37" s="225">
        <v>72</v>
      </c>
      <c r="D37" s="225">
        <v>59</v>
      </c>
      <c r="E37" s="225">
        <v>59</v>
      </c>
      <c r="F37" s="225">
        <v>59</v>
      </c>
      <c r="G37" s="225">
        <v>1425</v>
      </c>
      <c r="H37" s="225">
        <v>808</v>
      </c>
      <c r="I37" s="225">
        <v>221</v>
      </c>
      <c r="J37" s="231">
        <v>120</v>
      </c>
      <c r="K37" s="225"/>
      <c r="L37" s="130"/>
      <c r="M37" s="130"/>
      <c r="N37" s="130"/>
      <c r="O37" s="130"/>
      <c r="P37" s="130"/>
      <c r="Q37" s="130"/>
      <c r="R37" s="130"/>
      <c r="S37" s="130"/>
      <c r="T37" s="225"/>
    </row>
    <row r="38" spans="1:20" x14ac:dyDescent="0.25">
      <c r="A38" s="129">
        <v>1</v>
      </c>
      <c r="B38" s="134" t="s">
        <v>117</v>
      </c>
      <c r="C38" s="225">
        <v>20</v>
      </c>
      <c r="D38" s="225">
        <v>50</v>
      </c>
      <c r="E38" s="225">
        <v>50</v>
      </c>
      <c r="F38" s="225">
        <v>50</v>
      </c>
      <c r="G38" s="225">
        <v>1517</v>
      </c>
      <c r="H38" s="225">
        <v>0</v>
      </c>
      <c r="I38" s="225">
        <v>0</v>
      </c>
      <c r="J38" s="231">
        <v>150</v>
      </c>
      <c r="K38" s="225"/>
      <c r="L38" s="132"/>
      <c r="M38" s="132"/>
      <c r="N38" s="132"/>
      <c r="O38" s="132"/>
      <c r="P38" s="132"/>
      <c r="Q38" s="132"/>
      <c r="R38" s="132"/>
      <c r="S38" s="132"/>
      <c r="T38" s="225"/>
    </row>
    <row r="39" spans="1:20" x14ac:dyDescent="0.25">
      <c r="A39" s="129">
        <v>2</v>
      </c>
      <c r="B39" s="134" t="s">
        <v>119</v>
      </c>
      <c r="C39" s="225">
        <v>0</v>
      </c>
      <c r="D39" s="225">
        <v>0</v>
      </c>
      <c r="E39" s="225">
        <v>0</v>
      </c>
      <c r="F39" s="225">
        <v>0</v>
      </c>
      <c r="G39" s="225">
        <v>0</v>
      </c>
      <c r="H39" s="225">
        <v>0</v>
      </c>
      <c r="I39" s="225">
        <v>0</v>
      </c>
      <c r="J39" s="231">
        <v>0</v>
      </c>
      <c r="K39" s="225"/>
      <c r="L39" s="130"/>
      <c r="M39" s="130"/>
      <c r="N39" s="130"/>
      <c r="O39" s="130"/>
      <c r="P39" s="130"/>
      <c r="Q39" s="130"/>
      <c r="R39" s="130"/>
      <c r="S39" s="130"/>
      <c r="T39" s="225"/>
    </row>
    <row r="40" spans="1:20" x14ac:dyDescent="0.25">
      <c r="A40" s="129">
        <v>3</v>
      </c>
      <c r="B40" s="134" t="s">
        <v>121</v>
      </c>
      <c r="C40" s="225">
        <v>0</v>
      </c>
      <c r="D40" s="225">
        <v>0</v>
      </c>
      <c r="E40" s="225">
        <v>0</v>
      </c>
      <c r="F40" s="225">
        <v>0</v>
      </c>
      <c r="G40" s="225">
        <v>0</v>
      </c>
      <c r="H40" s="225">
        <v>0</v>
      </c>
      <c r="I40" s="225">
        <v>0</v>
      </c>
      <c r="J40" s="231">
        <v>0</v>
      </c>
      <c r="K40" s="225"/>
      <c r="L40" s="130"/>
      <c r="M40" s="130"/>
      <c r="N40" s="130"/>
      <c r="O40" s="130"/>
      <c r="P40" s="130"/>
      <c r="Q40" s="130"/>
      <c r="R40" s="130"/>
      <c r="S40" s="130"/>
      <c r="T40" s="225"/>
    </row>
    <row r="41" spans="1:20" x14ac:dyDescent="0.25">
      <c r="A41" s="129">
        <v>4</v>
      </c>
      <c r="B41" s="134" t="s">
        <v>123</v>
      </c>
      <c r="C41" s="225">
        <v>0</v>
      </c>
      <c r="D41" s="225">
        <v>0</v>
      </c>
      <c r="E41" s="225">
        <v>0</v>
      </c>
      <c r="F41" s="225">
        <v>0</v>
      </c>
      <c r="G41" s="225">
        <v>0</v>
      </c>
      <c r="H41" s="225">
        <v>0</v>
      </c>
      <c r="I41" s="225">
        <v>0</v>
      </c>
      <c r="J41" s="231">
        <v>0</v>
      </c>
      <c r="K41" s="225"/>
      <c r="L41" s="130"/>
      <c r="M41" s="130"/>
      <c r="N41" s="130"/>
      <c r="O41" s="130"/>
      <c r="P41" s="130"/>
      <c r="Q41" s="130"/>
      <c r="R41" s="130"/>
      <c r="S41" s="130"/>
      <c r="T41" s="225"/>
    </row>
    <row r="42" spans="1:20" x14ac:dyDescent="0.25">
      <c r="A42" s="322" t="s">
        <v>601</v>
      </c>
      <c r="B42" s="322"/>
      <c r="C42" s="225">
        <v>20</v>
      </c>
      <c r="D42" s="225">
        <v>50</v>
      </c>
      <c r="E42" s="225">
        <v>50</v>
      </c>
      <c r="F42" s="225">
        <v>50</v>
      </c>
      <c r="G42" s="225">
        <v>1517</v>
      </c>
      <c r="H42" s="225">
        <v>0</v>
      </c>
      <c r="I42" s="225">
        <v>0</v>
      </c>
      <c r="J42" s="231">
        <v>150</v>
      </c>
      <c r="K42" s="225"/>
      <c r="L42" s="130"/>
      <c r="M42" s="130"/>
      <c r="N42" s="130"/>
      <c r="O42" s="130"/>
      <c r="P42" s="130"/>
      <c r="Q42" s="130"/>
      <c r="R42" s="130"/>
      <c r="S42" s="130"/>
      <c r="T42" s="225"/>
    </row>
    <row r="43" spans="1:20" x14ac:dyDescent="0.25">
      <c r="A43" s="323" t="s">
        <v>602</v>
      </c>
      <c r="B43" s="323"/>
      <c r="C43" s="225">
        <v>202</v>
      </c>
      <c r="D43" s="225">
        <v>231</v>
      </c>
      <c r="E43" s="225">
        <v>224</v>
      </c>
      <c r="F43" s="225">
        <v>229</v>
      </c>
      <c r="G43" s="225">
        <v>9038</v>
      </c>
      <c r="H43" s="225">
        <v>5095</v>
      </c>
      <c r="I43" s="225">
        <v>360</v>
      </c>
      <c r="J43" s="231">
        <v>706</v>
      </c>
      <c r="K43" s="225"/>
      <c r="L43" s="132"/>
      <c r="M43" s="132"/>
      <c r="N43" s="132"/>
      <c r="O43" s="132"/>
      <c r="P43" s="132"/>
      <c r="Q43" s="132"/>
      <c r="R43" s="132"/>
      <c r="S43" s="132"/>
      <c r="T43" s="225"/>
    </row>
    <row r="44" spans="1:20" x14ac:dyDescent="0.25">
      <c r="A44" s="288">
        <v>50</v>
      </c>
      <c r="B44" s="288"/>
      <c r="C44" s="288"/>
      <c r="D44" s="288"/>
      <c r="E44" s="288"/>
      <c r="F44" s="288"/>
      <c r="G44" s="288"/>
      <c r="H44" s="288"/>
      <c r="I44" s="288"/>
      <c r="J44" s="288"/>
      <c r="K44" s="186"/>
      <c r="L44" s="232"/>
      <c r="M44" s="232"/>
      <c r="N44" s="232"/>
      <c r="O44" s="232"/>
      <c r="P44" s="232"/>
      <c r="Q44" s="232"/>
      <c r="R44" s="232"/>
      <c r="S44" s="232"/>
      <c r="T44" s="186"/>
    </row>
    <row r="45" spans="1:20" x14ac:dyDescent="0.25">
      <c r="A45" s="257"/>
      <c r="B45" s="257"/>
      <c r="C45" s="257"/>
      <c r="D45" s="257"/>
      <c r="E45" s="257"/>
      <c r="F45" s="257"/>
      <c r="G45" s="257"/>
      <c r="H45" s="257"/>
      <c r="I45" s="257"/>
      <c r="J45" s="257"/>
    </row>
    <row r="46" spans="1:20" x14ac:dyDescent="0.25">
      <c r="A46" s="257"/>
      <c r="B46" s="257"/>
      <c r="C46" s="257"/>
      <c r="D46" s="257"/>
      <c r="E46" s="257"/>
      <c r="F46" s="257"/>
      <c r="G46" s="257"/>
      <c r="H46" s="257"/>
      <c r="I46" s="257"/>
      <c r="J46" s="257"/>
    </row>
  </sheetData>
  <mergeCells count="7">
    <mergeCell ref="A44:J46"/>
    <mergeCell ref="A1:J1"/>
    <mergeCell ref="A24:B24"/>
    <mergeCell ref="A35:B35"/>
    <mergeCell ref="A37:B37"/>
    <mergeCell ref="A42:B42"/>
    <mergeCell ref="A43:B43"/>
  </mergeCells>
  <pageMargins left="0.7" right="0.7" top="0.75" bottom="0.75" header="0.3" footer="0.3"/>
  <pageSetup scale="8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95"/>
  <sheetViews>
    <sheetView topLeftCell="A13" zoomScaleNormal="100" workbookViewId="0">
      <selection activeCell="C90" sqref="C90:M90"/>
    </sheetView>
  </sheetViews>
  <sheetFormatPr defaultColWidth="12.28515625" defaultRowHeight="15" x14ac:dyDescent="0.25"/>
  <cols>
    <col min="1" max="1" width="5.140625" bestFit="1" customWidth="1"/>
    <col min="2" max="2" width="17.7109375" customWidth="1"/>
    <col min="3" max="3" width="18.140625" customWidth="1"/>
    <col min="13" max="13" width="8" customWidth="1"/>
  </cols>
  <sheetData>
    <row r="2" spans="1:13" ht="24" customHeight="1" x14ac:dyDescent="0.25">
      <c r="A2" s="325" t="s">
        <v>636</v>
      </c>
      <c r="B2" s="325"/>
      <c r="C2" s="325"/>
      <c r="D2" s="325"/>
      <c r="E2" s="325"/>
      <c r="F2" s="325"/>
      <c r="G2" s="325"/>
      <c r="H2" s="325"/>
      <c r="I2" s="325"/>
      <c r="J2" s="325"/>
      <c r="K2" s="326" t="s">
        <v>637</v>
      </c>
      <c r="L2" s="326"/>
    </row>
    <row r="3" spans="1:13" ht="21.75" customHeight="1" x14ac:dyDescent="0.25">
      <c r="A3" s="137"/>
      <c r="B3" s="137"/>
      <c r="C3" s="327" t="s">
        <v>928</v>
      </c>
      <c r="D3" s="327"/>
      <c r="E3" s="327"/>
      <c r="F3" s="327"/>
      <c r="G3" s="327"/>
      <c r="H3" s="327"/>
      <c r="I3" s="327"/>
      <c r="J3" s="137"/>
      <c r="K3" s="137"/>
      <c r="L3" s="138"/>
      <c r="M3" s="220"/>
    </row>
    <row r="4" spans="1:13" x14ac:dyDescent="0.25">
      <c r="A4" s="328" t="s">
        <v>638</v>
      </c>
      <c r="B4" s="328"/>
      <c r="C4" s="328"/>
      <c r="D4" s="328"/>
      <c r="E4" s="137"/>
      <c r="F4" s="139"/>
      <c r="G4" s="139"/>
      <c r="H4" s="137" t="s">
        <v>639</v>
      </c>
      <c r="I4" s="137"/>
      <c r="J4" s="139"/>
      <c r="K4" s="137"/>
      <c r="L4" s="137"/>
      <c r="M4" s="220"/>
    </row>
    <row r="5" spans="1:13" x14ac:dyDescent="0.25">
      <c r="A5" s="329" t="s">
        <v>640</v>
      </c>
      <c r="B5" s="329" t="s">
        <v>520</v>
      </c>
      <c r="C5" s="329" t="s">
        <v>641</v>
      </c>
      <c r="D5" s="329" t="s">
        <v>642</v>
      </c>
      <c r="E5" s="329" t="s">
        <v>643</v>
      </c>
      <c r="F5" s="329"/>
      <c r="G5" s="329"/>
      <c r="H5" s="329"/>
      <c r="I5" s="329"/>
      <c r="J5" s="329"/>
      <c r="K5" s="329"/>
      <c r="L5" s="329"/>
      <c r="M5" s="220"/>
    </row>
    <row r="6" spans="1:13" x14ac:dyDescent="0.25">
      <c r="A6" s="329"/>
      <c r="B6" s="329"/>
      <c r="C6" s="329"/>
      <c r="D6" s="329"/>
      <c r="E6" s="329" t="s">
        <v>644</v>
      </c>
      <c r="F6" s="330" t="s">
        <v>645</v>
      </c>
      <c r="G6" s="330"/>
      <c r="H6" s="330"/>
      <c r="I6" s="330"/>
      <c r="J6" s="330"/>
      <c r="K6" s="329" t="s">
        <v>210</v>
      </c>
      <c r="L6" s="329" t="s">
        <v>646</v>
      </c>
      <c r="M6" s="220"/>
    </row>
    <row r="7" spans="1:13" ht="52.5" x14ac:dyDescent="0.25">
      <c r="A7" s="329"/>
      <c r="B7" s="329"/>
      <c r="C7" s="329"/>
      <c r="D7" s="329"/>
      <c r="E7" s="329"/>
      <c r="F7" s="223" t="s">
        <v>647</v>
      </c>
      <c r="G7" s="223" t="s">
        <v>648</v>
      </c>
      <c r="H7" s="223" t="s">
        <v>649</v>
      </c>
      <c r="I7" s="223" t="s">
        <v>650</v>
      </c>
      <c r="J7" s="223" t="s">
        <v>651</v>
      </c>
      <c r="K7" s="329"/>
      <c r="L7" s="329"/>
      <c r="M7" s="223" t="s">
        <v>989</v>
      </c>
    </row>
    <row r="8" spans="1:13" x14ac:dyDescent="0.25">
      <c r="A8" s="223" t="s">
        <v>652</v>
      </c>
      <c r="B8" s="223" t="s">
        <v>653</v>
      </c>
      <c r="C8" s="223" t="s">
        <v>654</v>
      </c>
      <c r="D8" s="223" t="s">
        <v>655</v>
      </c>
      <c r="E8" s="223" t="s">
        <v>656</v>
      </c>
      <c r="F8" s="223" t="s">
        <v>657</v>
      </c>
      <c r="G8" s="223" t="s">
        <v>658</v>
      </c>
      <c r="H8" s="223" t="s">
        <v>659</v>
      </c>
      <c r="I8" s="223" t="s">
        <v>660</v>
      </c>
      <c r="J8" s="223" t="s">
        <v>661</v>
      </c>
      <c r="K8" s="223" t="s">
        <v>662</v>
      </c>
      <c r="L8" s="224" t="s">
        <v>663</v>
      </c>
      <c r="M8" s="220"/>
    </row>
    <row r="9" spans="1:13" x14ac:dyDescent="0.25">
      <c r="A9" s="140" t="s">
        <v>664</v>
      </c>
      <c r="B9" s="140" t="s">
        <v>198</v>
      </c>
      <c r="C9" s="222" t="s">
        <v>99</v>
      </c>
      <c r="D9" s="141">
        <v>33</v>
      </c>
      <c r="E9" s="142"/>
      <c r="F9" s="142"/>
      <c r="G9" s="142"/>
      <c r="H9" s="142">
        <v>33</v>
      </c>
      <c r="I9" s="142"/>
      <c r="J9" s="143">
        <f>F9+G9+H9+I9</f>
        <v>33</v>
      </c>
      <c r="K9" s="142"/>
      <c r="L9" s="144">
        <f>E9+J9+K9</f>
        <v>33</v>
      </c>
      <c r="M9" s="226">
        <f>100*L9/D9</f>
        <v>100</v>
      </c>
    </row>
    <row r="10" spans="1:13" x14ac:dyDescent="0.25">
      <c r="A10" s="140" t="s">
        <v>665</v>
      </c>
      <c r="B10" s="140" t="s">
        <v>198</v>
      </c>
      <c r="C10" s="222" t="s">
        <v>69</v>
      </c>
      <c r="D10" s="141">
        <v>33</v>
      </c>
      <c r="E10" s="145">
        <v>1</v>
      </c>
      <c r="F10" s="145">
        <v>0</v>
      </c>
      <c r="G10" s="145">
        <v>1</v>
      </c>
      <c r="H10" s="145">
        <v>0</v>
      </c>
      <c r="I10" s="145">
        <v>0</v>
      </c>
      <c r="J10" s="146">
        <f t="shared" ref="J10:J38" si="0">F10+G10+H10+I10</f>
        <v>1</v>
      </c>
      <c r="K10" s="145"/>
      <c r="L10" s="147">
        <f t="shared" ref="L10:L39" si="1">E10+J10+K10</f>
        <v>2</v>
      </c>
      <c r="M10" s="226">
        <f t="shared" ref="M10:M73" si="2">100*L10/D10</f>
        <v>6.0606060606060606</v>
      </c>
    </row>
    <row r="11" spans="1:13" x14ac:dyDescent="0.25">
      <c r="A11" s="140" t="s">
        <v>666</v>
      </c>
      <c r="B11" s="140" t="s">
        <v>198</v>
      </c>
      <c r="C11" s="222" t="s">
        <v>105</v>
      </c>
      <c r="D11" s="141">
        <v>22</v>
      </c>
      <c r="E11" s="142"/>
      <c r="F11" s="142"/>
      <c r="G11" s="142">
        <v>22</v>
      </c>
      <c r="H11" s="142"/>
      <c r="I11" s="142"/>
      <c r="J11" s="143">
        <f t="shared" si="0"/>
        <v>22</v>
      </c>
      <c r="K11" s="142"/>
      <c r="L11" s="144">
        <f t="shared" si="1"/>
        <v>22</v>
      </c>
      <c r="M11" s="226">
        <f t="shared" si="2"/>
        <v>100</v>
      </c>
    </row>
    <row r="12" spans="1:13" x14ac:dyDescent="0.25">
      <c r="A12" s="140" t="s">
        <v>667</v>
      </c>
      <c r="B12" s="140" t="s">
        <v>198</v>
      </c>
      <c r="C12" s="222" t="s">
        <v>117</v>
      </c>
      <c r="D12" s="141">
        <v>150</v>
      </c>
      <c r="E12" s="142">
        <v>69</v>
      </c>
      <c r="F12" s="142"/>
      <c r="G12" s="142">
        <v>0</v>
      </c>
      <c r="H12" s="142"/>
      <c r="I12" s="142"/>
      <c r="J12" s="143">
        <v>0</v>
      </c>
      <c r="K12" s="142"/>
      <c r="L12" s="144">
        <f t="shared" si="1"/>
        <v>69</v>
      </c>
      <c r="M12" s="226">
        <f t="shared" si="2"/>
        <v>46</v>
      </c>
    </row>
    <row r="13" spans="1:13" x14ac:dyDescent="0.25">
      <c r="A13" s="140" t="s">
        <v>668</v>
      </c>
      <c r="B13" s="140" t="s">
        <v>198</v>
      </c>
      <c r="C13" s="222" t="s">
        <v>115</v>
      </c>
      <c r="D13" s="141">
        <v>135</v>
      </c>
      <c r="E13" s="143">
        <v>1</v>
      </c>
      <c r="F13" s="143">
        <v>3</v>
      </c>
      <c r="G13" s="143">
        <v>18</v>
      </c>
      <c r="H13" s="143">
        <v>44</v>
      </c>
      <c r="I13" s="143"/>
      <c r="J13" s="143">
        <v>65</v>
      </c>
      <c r="K13" s="143"/>
      <c r="L13" s="144">
        <v>66</v>
      </c>
      <c r="M13" s="226">
        <f t="shared" si="2"/>
        <v>48.888888888888886</v>
      </c>
    </row>
    <row r="14" spans="1:13" x14ac:dyDescent="0.25">
      <c r="A14" s="140" t="s">
        <v>669</v>
      </c>
      <c r="B14" s="140" t="s">
        <v>198</v>
      </c>
      <c r="C14" s="222" t="s">
        <v>87</v>
      </c>
      <c r="D14" s="141">
        <v>604</v>
      </c>
      <c r="E14" s="228"/>
      <c r="F14" s="228"/>
      <c r="G14" s="228">
        <v>591</v>
      </c>
      <c r="H14" s="228"/>
      <c r="I14" s="228"/>
      <c r="J14" s="229">
        <f t="shared" si="0"/>
        <v>591</v>
      </c>
      <c r="K14" s="228"/>
      <c r="L14" s="147">
        <f t="shared" si="1"/>
        <v>591</v>
      </c>
      <c r="M14" s="227">
        <f t="shared" si="2"/>
        <v>97.847682119205302</v>
      </c>
    </row>
    <row r="15" spans="1:13" x14ac:dyDescent="0.25">
      <c r="A15" s="140" t="s">
        <v>670</v>
      </c>
      <c r="B15" s="140" t="s">
        <v>198</v>
      </c>
      <c r="C15" s="222" t="s">
        <v>95</v>
      </c>
      <c r="D15" s="141">
        <v>56</v>
      </c>
      <c r="E15" s="142"/>
      <c r="F15" s="142">
        <v>56</v>
      </c>
      <c r="G15" s="142"/>
      <c r="H15" s="142"/>
      <c r="I15" s="142"/>
      <c r="J15" s="143">
        <f t="shared" si="0"/>
        <v>56</v>
      </c>
      <c r="K15" s="142">
        <v>0</v>
      </c>
      <c r="L15" s="144">
        <f t="shared" si="1"/>
        <v>56</v>
      </c>
      <c r="M15" s="226">
        <f t="shared" si="2"/>
        <v>100</v>
      </c>
    </row>
    <row r="16" spans="1:13" x14ac:dyDescent="0.25">
      <c r="A16" s="140"/>
      <c r="B16" s="140"/>
      <c r="C16" s="201" t="s">
        <v>671</v>
      </c>
      <c r="D16" s="141">
        <f t="shared" ref="D16" si="3">SUM(D9:D15)</f>
        <v>1033</v>
      </c>
      <c r="E16" s="141">
        <f>SUM(E9:E15)</f>
        <v>71</v>
      </c>
      <c r="F16" s="141">
        <f t="shared" ref="F16:K16" si="4">SUM(F9:F15)</f>
        <v>59</v>
      </c>
      <c r="G16" s="141">
        <f t="shared" si="4"/>
        <v>632</v>
      </c>
      <c r="H16" s="141">
        <f t="shared" si="4"/>
        <v>77</v>
      </c>
      <c r="I16" s="141">
        <f t="shared" si="4"/>
        <v>0</v>
      </c>
      <c r="J16" s="141">
        <f t="shared" si="4"/>
        <v>768</v>
      </c>
      <c r="K16" s="141">
        <f t="shared" si="4"/>
        <v>0</v>
      </c>
      <c r="L16" s="144">
        <f t="shared" si="1"/>
        <v>839</v>
      </c>
      <c r="M16" s="227">
        <f t="shared" si="2"/>
        <v>81.219748305905128</v>
      </c>
    </row>
    <row r="17" spans="1:13" x14ac:dyDescent="0.25">
      <c r="A17" s="140" t="s">
        <v>672</v>
      </c>
      <c r="B17" s="140" t="s">
        <v>197</v>
      </c>
      <c r="C17" s="202" t="s">
        <v>69</v>
      </c>
      <c r="D17" s="141">
        <v>94</v>
      </c>
      <c r="E17" s="145">
        <v>1</v>
      </c>
      <c r="F17" s="145"/>
      <c r="G17" s="145">
        <v>93</v>
      </c>
      <c r="H17" s="145"/>
      <c r="I17" s="145"/>
      <c r="J17" s="146">
        <f t="shared" si="0"/>
        <v>93</v>
      </c>
      <c r="K17" s="145"/>
      <c r="L17" s="147">
        <f t="shared" si="1"/>
        <v>94</v>
      </c>
      <c r="M17" s="226">
        <f t="shared" si="2"/>
        <v>100</v>
      </c>
    </row>
    <row r="18" spans="1:13" x14ac:dyDescent="0.25">
      <c r="A18" s="140" t="s">
        <v>673</v>
      </c>
      <c r="B18" s="140" t="s">
        <v>197</v>
      </c>
      <c r="C18" s="202" t="s">
        <v>87</v>
      </c>
      <c r="D18" s="141">
        <v>449</v>
      </c>
      <c r="E18" s="228">
        <v>104</v>
      </c>
      <c r="F18" s="228"/>
      <c r="G18" s="228"/>
      <c r="H18" s="228">
        <v>322</v>
      </c>
      <c r="I18" s="228"/>
      <c r="J18" s="229">
        <v>322</v>
      </c>
      <c r="K18" s="228"/>
      <c r="L18" s="147">
        <v>426</v>
      </c>
      <c r="M18" s="227">
        <f t="shared" si="2"/>
        <v>94.877505567928736</v>
      </c>
    </row>
    <row r="19" spans="1:13" x14ac:dyDescent="0.25">
      <c r="A19" s="140" t="s">
        <v>674</v>
      </c>
      <c r="B19" s="140" t="s">
        <v>197</v>
      </c>
      <c r="C19" s="202" t="s">
        <v>91</v>
      </c>
      <c r="D19" s="141">
        <v>15</v>
      </c>
      <c r="E19" s="142">
        <v>0</v>
      </c>
      <c r="F19" s="142"/>
      <c r="G19" s="142"/>
      <c r="H19" s="142"/>
      <c r="I19" s="142"/>
      <c r="J19" s="143">
        <f t="shared" si="0"/>
        <v>0</v>
      </c>
      <c r="K19" s="142"/>
      <c r="L19" s="144">
        <f t="shared" si="1"/>
        <v>0</v>
      </c>
      <c r="M19" s="226">
        <f t="shared" si="2"/>
        <v>0</v>
      </c>
    </row>
    <row r="20" spans="1:13" x14ac:dyDescent="0.25">
      <c r="A20" s="140"/>
      <c r="B20" s="222"/>
      <c r="C20" s="201" t="s">
        <v>675</v>
      </c>
      <c r="D20" s="222">
        <f t="shared" ref="D20" si="5">SUM(D17:D19)</f>
        <v>558</v>
      </c>
      <c r="E20" s="222">
        <f>SUM(E17:E19)</f>
        <v>105</v>
      </c>
      <c r="F20" s="222">
        <f t="shared" ref="F20:K20" si="6">SUM(F17:F19)</f>
        <v>0</v>
      </c>
      <c r="G20" s="222">
        <f t="shared" si="6"/>
        <v>93</v>
      </c>
      <c r="H20" s="222">
        <f t="shared" si="6"/>
        <v>322</v>
      </c>
      <c r="I20" s="222">
        <f t="shared" si="6"/>
        <v>0</v>
      </c>
      <c r="J20" s="222">
        <f t="shared" si="6"/>
        <v>415</v>
      </c>
      <c r="K20" s="222">
        <f t="shared" si="6"/>
        <v>0</v>
      </c>
      <c r="L20" s="144">
        <f t="shared" si="1"/>
        <v>520</v>
      </c>
      <c r="M20" s="227">
        <f t="shared" si="2"/>
        <v>93.189964157706086</v>
      </c>
    </row>
    <row r="21" spans="1:13" x14ac:dyDescent="0.25">
      <c r="A21" s="140" t="s">
        <v>676</v>
      </c>
      <c r="B21" s="140" t="s">
        <v>201</v>
      </c>
      <c r="C21" s="222" t="s">
        <v>117</v>
      </c>
      <c r="D21" s="222">
        <v>112</v>
      </c>
      <c r="E21" s="142">
        <v>44</v>
      </c>
      <c r="F21" s="142">
        <v>0</v>
      </c>
      <c r="G21" s="142">
        <v>0</v>
      </c>
      <c r="H21" s="142">
        <v>0</v>
      </c>
      <c r="I21" s="142">
        <v>0</v>
      </c>
      <c r="J21" s="143">
        <v>0</v>
      </c>
      <c r="K21" s="142">
        <v>0</v>
      </c>
      <c r="L21" s="144">
        <f t="shared" si="1"/>
        <v>44</v>
      </c>
      <c r="M21" s="226">
        <f t="shared" si="2"/>
        <v>39.285714285714285</v>
      </c>
    </row>
    <row r="22" spans="1:13" x14ac:dyDescent="0.25">
      <c r="A22" s="140" t="s">
        <v>677</v>
      </c>
      <c r="B22" s="140" t="s">
        <v>201</v>
      </c>
      <c r="C22" s="222" t="s">
        <v>87</v>
      </c>
      <c r="D22" s="222">
        <v>619</v>
      </c>
      <c r="E22" s="228">
        <v>42</v>
      </c>
      <c r="F22" s="228"/>
      <c r="G22" s="228"/>
      <c r="H22" s="228">
        <v>397</v>
      </c>
      <c r="I22" s="228"/>
      <c r="J22" s="229">
        <f t="shared" si="0"/>
        <v>397</v>
      </c>
      <c r="K22" s="228"/>
      <c r="L22" s="147">
        <f t="shared" si="1"/>
        <v>439</v>
      </c>
      <c r="M22" s="227">
        <f t="shared" si="2"/>
        <v>70.92084006462035</v>
      </c>
    </row>
    <row r="23" spans="1:13" x14ac:dyDescent="0.25">
      <c r="A23" s="140"/>
      <c r="B23" s="222"/>
      <c r="C23" s="141" t="s">
        <v>678</v>
      </c>
      <c r="D23" s="222">
        <f t="shared" ref="D23" si="7">SUM(D21:D22)</f>
        <v>731</v>
      </c>
      <c r="E23" s="222">
        <f>SUM(E21:E22)</f>
        <v>86</v>
      </c>
      <c r="F23" s="222">
        <f t="shared" ref="F23:K23" si="8">SUM(F21:F22)</f>
        <v>0</v>
      </c>
      <c r="G23" s="222">
        <f t="shared" si="8"/>
        <v>0</v>
      </c>
      <c r="H23" s="222">
        <f t="shared" si="8"/>
        <v>397</v>
      </c>
      <c r="I23" s="222">
        <f t="shared" si="8"/>
        <v>0</v>
      </c>
      <c r="J23" s="222">
        <f t="shared" si="8"/>
        <v>397</v>
      </c>
      <c r="K23" s="222">
        <f t="shared" si="8"/>
        <v>0</v>
      </c>
      <c r="L23" s="144">
        <f t="shared" si="1"/>
        <v>483</v>
      </c>
      <c r="M23" s="227">
        <f t="shared" si="2"/>
        <v>66.073871409028726</v>
      </c>
    </row>
    <row r="24" spans="1:13" x14ac:dyDescent="0.25">
      <c r="A24" s="140" t="s">
        <v>679</v>
      </c>
      <c r="B24" s="140" t="s">
        <v>192</v>
      </c>
      <c r="C24" s="222" t="s">
        <v>69</v>
      </c>
      <c r="D24" s="222">
        <v>68</v>
      </c>
      <c r="E24" s="145">
        <v>34</v>
      </c>
      <c r="F24" s="145"/>
      <c r="G24" s="145">
        <v>2</v>
      </c>
      <c r="H24" s="145"/>
      <c r="I24" s="145"/>
      <c r="J24" s="146">
        <f t="shared" si="0"/>
        <v>2</v>
      </c>
      <c r="K24" s="145"/>
      <c r="L24" s="147">
        <f t="shared" si="1"/>
        <v>36</v>
      </c>
      <c r="M24" s="226">
        <f t="shared" si="2"/>
        <v>52.941176470588232</v>
      </c>
    </row>
    <row r="25" spans="1:13" x14ac:dyDescent="0.25">
      <c r="A25" s="140" t="s">
        <v>680</v>
      </c>
      <c r="B25" s="140" t="s">
        <v>192</v>
      </c>
      <c r="C25" s="222" t="s">
        <v>103</v>
      </c>
      <c r="D25" s="222">
        <v>74</v>
      </c>
      <c r="E25" s="142"/>
      <c r="F25" s="142">
        <v>2</v>
      </c>
      <c r="G25" s="142">
        <v>0</v>
      </c>
      <c r="H25" s="142">
        <v>72</v>
      </c>
      <c r="I25" s="142">
        <v>0</v>
      </c>
      <c r="J25" s="143">
        <f t="shared" si="0"/>
        <v>74</v>
      </c>
      <c r="K25" s="142"/>
      <c r="L25" s="144">
        <f t="shared" si="1"/>
        <v>74</v>
      </c>
      <c r="M25" s="226">
        <f t="shared" si="2"/>
        <v>100</v>
      </c>
    </row>
    <row r="26" spans="1:13" x14ac:dyDescent="0.25">
      <c r="A26" s="140" t="s">
        <v>681</v>
      </c>
      <c r="B26" s="140" t="s">
        <v>192</v>
      </c>
      <c r="C26" s="222" t="s">
        <v>115</v>
      </c>
      <c r="D26" s="141">
        <v>462</v>
      </c>
      <c r="E26" s="143">
        <v>73</v>
      </c>
      <c r="F26" s="143">
        <v>5</v>
      </c>
      <c r="G26" s="143">
        <v>159</v>
      </c>
      <c r="H26" s="143">
        <v>215</v>
      </c>
      <c r="I26" s="143">
        <v>0</v>
      </c>
      <c r="J26" s="143">
        <f t="shared" si="0"/>
        <v>379</v>
      </c>
      <c r="K26" s="143">
        <v>0</v>
      </c>
      <c r="L26" s="144">
        <f t="shared" si="1"/>
        <v>452</v>
      </c>
      <c r="M26" s="226">
        <f t="shared" si="2"/>
        <v>97.835497835497833</v>
      </c>
    </row>
    <row r="27" spans="1:13" x14ac:dyDescent="0.25">
      <c r="A27" s="140" t="s">
        <v>682</v>
      </c>
      <c r="B27" s="140" t="s">
        <v>192</v>
      </c>
      <c r="C27" s="222" t="s">
        <v>87</v>
      </c>
      <c r="D27" s="222">
        <v>68</v>
      </c>
      <c r="E27" s="228"/>
      <c r="F27" s="228"/>
      <c r="G27" s="228"/>
      <c r="H27" s="228">
        <v>68</v>
      </c>
      <c r="I27" s="228"/>
      <c r="J27" s="229">
        <f t="shared" si="0"/>
        <v>68</v>
      </c>
      <c r="K27" s="228"/>
      <c r="L27" s="147">
        <f t="shared" si="1"/>
        <v>68</v>
      </c>
      <c r="M27" s="227">
        <f t="shared" si="2"/>
        <v>100</v>
      </c>
    </row>
    <row r="28" spans="1:13" x14ac:dyDescent="0.25">
      <c r="A28" s="140" t="s">
        <v>683</v>
      </c>
      <c r="B28" s="140" t="s">
        <v>192</v>
      </c>
      <c r="C28" s="222" t="s">
        <v>91</v>
      </c>
      <c r="D28" s="222">
        <v>73</v>
      </c>
      <c r="E28" s="142">
        <v>34</v>
      </c>
      <c r="F28" s="142"/>
      <c r="G28" s="142">
        <v>39</v>
      </c>
      <c r="H28" s="142"/>
      <c r="I28" s="142"/>
      <c r="J28" s="143">
        <v>39</v>
      </c>
      <c r="K28" s="142"/>
      <c r="L28" s="144">
        <v>73</v>
      </c>
      <c r="M28" s="226">
        <f t="shared" si="2"/>
        <v>100</v>
      </c>
    </row>
    <row r="29" spans="1:13" x14ac:dyDescent="0.25">
      <c r="A29" s="140" t="s">
        <v>684</v>
      </c>
      <c r="B29" s="140" t="s">
        <v>192</v>
      </c>
      <c r="C29" s="222" t="s">
        <v>93</v>
      </c>
      <c r="D29" s="222">
        <v>53</v>
      </c>
      <c r="E29" s="142">
        <v>12</v>
      </c>
      <c r="F29" s="142"/>
      <c r="G29" s="142">
        <v>41</v>
      </c>
      <c r="H29" s="142"/>
      <c r="I29" s="142"/>
      <c r="J29" s="143">
        <f t="shared" si="0"/>
        <v>41</v>
      </c>
      <c r="K29" s="142"/>
      <c r="L29" s="144">
        <f t="shared" si="1"/>
        <v>53</v>
      </c>
      <c r="M29" s="226">
        <f t="shared" si="2"/>
        <v>100</v>
      </c>
    </row>
    <row r="30" spans="1:13" x14ac:dyDescent="0.25">
      <c r="A30" s="148"/>
      <c r="B30" s="149"/>
      <c r="C30" s="141" t="s">
        <v>685</v>
      </c>
      <c r="D30" s="149">
        <f t="shared" ref="D30" si="9">SUM(D24:D29)</f>
        <v>798</v>
      </c>
      <c r="E30" s="149">
        <f>SUM(E24:E29)</f>
        <v>153</v>
      </c>
      <c r="F30" s="149">
        <f t="shared" ref="F30:K30" si="10">SUM(F24:F29)</f>
        <v>7</v>
      </c>
      <c r="G30" s="149">
        <f t="shared" si="10"/>
        <v>241</v>
      </c>
      <c r="H30" s="149">
        <f t="shared" si="10"/>
        <v>355</v>
      </c>
      <c r="I30" s="149">
        <f t="shared" si="10"/>
        <v>0</v>
      </c>
      <c r="J30" s="149">
        <f t="shared" si="10"/>
        <v>603</v>
      </c>
      <c r="K30" s="149">
        <f t="shared" si="10"/>
        <v>0</v>
      </c>
      <c r="L30" s="144">
        <f t="shared" si="1"/>
        <v>756</v>
      </c>
      <c r="M30" s="227">
        <f t="shared" si="2"/>
        <v>94.736842105263165</v>
      </c>
    </row>
    <row r="31" spans="1:13" x14ac:dyDescent="0.25">
      <c r="A31" s="140" t="s">
        <v>686</v>
      </c>
      <c r="B31" s="140" t="s">
        <v>195</v>
      </c>
      <c r="C31" s="222" t="s">
        <v>55</v>
      </c>
      <c r="D31" s="222">
        <v>11</v>
      </c>
      <c r="E31" s="142">
        <v>1</v>
      </c>
      <c r="F31" s="142">
        <v>1</v>
      </c>
      <c r="G31" s="142">
        <v>4</v>
      </c>
      <c r="H31" s="142">
        <v>5</v>
      </c>
      <c r="I31" s="142">
        <v>0</v>
      </c>
      <c r="J31" s="143">
        <f t="shared" si="0"/>
        <v>10</v>
      </c>
      <c r="K31" s="142"/>
      <c r="L31" s="144">
        <f t="shared" si="1"/>
        <v>11</v>
      </c>
      <c r="M31" s="226">
        <f t="shared" si="2"/>
        <v>100</v>
      </c>
    </row>
    <row r="32" spans="1:13" x14ac:dyDescent="0.25">
      <c r="A32" s="140" t="s">
        <v>687</v>
      </c>
      <c r="B32" s="140" t="s">
        <v>195</v>
      </c>
      <c r="C32" s="222" t="s">
        <v>99</v>
      </c>
      <c r="D32" s="222">
        <v>9</v>
      </c>
      <c r="E32" s="142"/>
      <c r="F32" s="142"/>
      <c r="G32" s="142"/>
      <c r="H32" s="142">
        <v>9</v>
      </c>
      <c r="I32" s="142"/>
      <c r="J32" s="143">
        <f t="shared" si="0"/>
        <v>9</v>
      </c>
      <c r="K32" s="142"/>
      <c r="L32" s="144">
        <f t="shared" si="1"/>
        <v>9</v>
      </c>
      <c r="M32" s="226">
        <f t="shared" si="2"/>
        <v>100</v>
      </c>
    </row>
    <row r="33" spans="1:13" x14ac:dyDescent="0.25">
      <c r="A33" s="140" t="s">
        <v>688</v>
      </c>
      <c r="B33" s="140" t="s">
        <v>195</v>
      </c>
      <c r="C33" s="222" t="s">
        <v>67</v>
      </c>
      <c r="D33" s="222">
        <v>4</v>
      </c>
      <c r="E33" s="148">
        <v>4</v>
      </c>
      <c r="F33" s="148"/>
      <c r="G33" s="148"/>
      <c r="H33" s="148"/>
      <c r="I33" s="148"/>
      <c r="J33" s="143">
        <f t="shared" si="0"/>
        <v>0</v>
      </c>
      <c r="K33" s="142"/>
      <c r="L33" s="144">
        <f t="shared" si="1"/>
        <v>4</v>
      </c>
      <c r="M33" s="226">
        <f t="shared" si="2"/>
        <v>100</v>
      </c>
    </row>
    <row r="34" spans="1:13" x14ac:dyDescent="0.25">
      <c r="A34" s="140" t="s">
        <v>689</v>
      </c>
      <c r="B34" s="140" t="s">
        <v>195</v>
      </c>
      <c r="C34" s="222" t="s">
        <v>103</v>
      </c>
      <c r="D34" s="222">
        <v>17</v>
      </c>
      <c r="E34" s="142"/>
      <c r="F34" s="142"/>
      <c r="G34" s="142"/>
      <c r="H34" s="142">
        <v>17</v>
      </c>
      <c r="I34" s="142"/>
      <c r="J34" s="143">
        <f t="shared" si="0"/>
        <v>17</v>
      </c>
      <c r="K34" s="142"/>
      <c r="L34" s="144">
        <f t="shared" si="1"/>
        <v>17</v>
      </c>
      <c r="M34" s="226">
        <f t="shared" si="2"/>
        <v>100</v>
      </c>
    </row>
    <row r="35" spans="1:13" x14ac:dyDescent="0.25">
      <c r="A35" s="140" t="s">
        <v>690</v>
      </c>
      <c r="B35" s="140" t="s">
        <v>195</v>
      </c>
      <c r="C35" s="222" t="s">
        <v>115</v>
      </c>
      <c r="D35" s="222">
        <v>38</v>
      </c>
      <c r="E35" s="143">
        <v>6</v>
      </c>
      <c r="F35" s="143">
        <v>0</v>
      </c>
      <c r="G35" s="143">
        <v>12</v>
      </c>
      <c r="H35" s="143">
        <v>20</v>
      </c>
      <c r="I35" s="143">
        <v>0</v>
      </c>
      <c r="J35" s="143">
        <f t="shared" si="0"/>
        <v>32</v>
      </c>
      <c r="K35" s="143">
        <v>0</v>
      </c>
      <c r="L35" s="144">
        <f t="shared" si="1"/>
        <v>38</v>
      </c>
      <c r="M35" s="226">
        <f t="shared" si="2"/>
        <v>100</v>
      </c>
    </row>
    <row r="36" spans="1:13" x14ac:dyDescent="0.25">
      <c r="A36" s="140" t="s">
        <v>691</v>
      </c>
      <c r="B36" s="140" t="s">
        <v>195</v>
      </c>
      <c r="C36" s="222" t="s">
        <v>83</v>
      </c>
      <c r="D36" s="222">
        <v>51</v>
      </c>
      <c r="E36" s="142">
        <v>30</v>
      </c>
      <c r="F36" s="142">
        <v>0</v>
      </c>
      <c r="G36" s="142">
        <v>0</v>
      </c>
      <c r="H36" s="142">
        <v>0</v>
      </c>
      <c r="I36" s="142">
        <v>0</v>
      </c>
      <c r="J36" s="143">
        <f t="shared" si="0"/>
        <v>0</v>
      </c>
      <c r="K36" s="142"/>
      <c r="L36" s="144">
        <f t="shared" si="1"/>
        <v>30</v>
      </c>
      <c r="M36" s="226">
        <f t="shared" si="2"/>
        <v>58.823529411764703</v>
      </c>
    </row>
    <row r="37" spans="1:13" x14ac:dyDescent="0.25">
      <c r="A37" s="140" t="s">
        <v>692</v>
      </c>
      <c r="B37" s="140" t="s">
        <v>195</v>
      </c>
      <c r="C37" s="222" t="s">
        <v>87</v>
      </c>
      <c r="D37" s="222">
        <v>49</v>
      </c>
      <c r="E37" s="228"/>
      <c r="F37" s="228"/>
      <c r="G37" s="228"/>
      <c r="H37" s="228">
        <v>49</v>
      </c>
      <c r="I37" s="228"/>
      <c r="J37" s="229">
        <f t="shared" si="0"/>
        <v>49</v>
      </c>
      <c r="K37" s="228"/>
      <c r="L37" s="147">
        <f t="shared" si="1"/>
        <v>49</v>
      </c>
      <c r="M37" s="227">
        <f t="shared" si="2"/>
        <v>100</v>
      </c>
    </row>
    <row r="38" spans="1:13" x14ac:dyDescent="0.25">
      <c r="A38" s="140" t="s">
        <v>693</v>
      </c>
      <c r="B38" s="140" t="s">
        <v>195</v>
      </c>
      <c r="C38" s="222" t="s">
        <v>91</v>
      </c>
      <c r="D38" s="222">
        <v>13</v>
      </c>
      <c r="E38" s="150">
        <v>13</v>
      </c>
      <c r="F38" s="150"/>
      <c r="G38" s="150"/>
      <c r="H38" s="150"/>
      <c r="I38" s="150"/>
      <c r="J38" s="146">
        <f t="shared" si="0"/>
        <v>0</v>
      </c>
      <c r="K38" s="145"/>
      <c r="L38" s="147">
        <f t="shared" si="1"/>
        <v>13</v>
      </c>
      <c r="M38" s="226">
        <f t="shared" si="2"/>
        <v>100</v>
      </c>
    </row>
    <row r="39" spans="1:13" x14ac:dyDescent="0.25">
      <c r="A39" s="148"/>
      <c r="B39" s="149"/>
      <c r="C39" s="141" t="s">
        <v>694</v>
      </c>
      <c r="D39" s="149">
        <f t="shared" ref="D39" si="11">SUM(D31:D38)</f>
        <v>192</v>
      </c>
      <c r="E39" s="149">
        <f>SUM(E31:E38)</f>
        <v>54</v>
      </c>
      <c r="F39" s="149">
        <f t="shared" ref="F39:K39" si="12">SUM(F31:F38)</f>
        <v>1</v>
      </c>
      <c r="G39" s="149">
        <f t="shared" si="12"/>
        <v>16</v>
      </c>
      <c r="H39" s="149">
        <f t="shared" si="12"/>
        <v>100</v>
      </c>
      <c r="I39" s="149">
        <f t="shared" si="12"/>
        <v>0</v>
      </c>
      <c r="J39" s="149">
        <f t="shared" si="12"/>
        <v>117</v>
      </c>
      <c r="K39" s="149">
        <f t="shared" si="12"/>
        <v>0</v>
      </c>
      <c r="L39" s="144">
        <f t="shared" si="1"/>
        <v>171</v>
      </c>
      <c r="M39" s="227">
        <f t="shared" si="2"/>
        <v>89.0625</v>
      </c>
    </row>
    <row r="40" spans="1:13" s="161" customFormat="1" x14ac:dyDescent="0.25">
      <c r="A40" s="148"/>
      <c r="B40" s="148"/>
      <c r="C40" s="141"/>
      <c r="D40" s="149"/>
      <c r="E40" s="149"/>
      <c r="F40" s="149"/>
      <c r="G40" s="149"/>
      <c r="H40" s="149"/>
      <c r="I40" s="149"/>
      <c r="J40" s="149"/>
      <c r="K40" s="149"/>
      <c r="L40" s="144"/>
      <c r="M40" s="226"/>
    </row>
    <row r="41" spans="1:13" x14ac:dyDescent="0.25">
      <c r="A41" s="331">
        <v>51</v>
      </c>
      <c r="B41" s="331"/>
      <c r="C41" s="331"/>
      <c r="D41" s="331"/>
      <c r="E41" s="331"/>
      <c r="F41" s="331"/>
      <c r="G41" s="331"/>
      <c r="H41" s="331"/>
      <c r="I41" s="331"/>
      <c r="J41" s="331"/>
      <c r="K41" s="331"/>
      <c r="L41" s="331"/>
      <c r="M41" s="226"/>
    </row>
    <row r="42" spans="1:13" x14ac:dyDescent="0.25">
      <c r="A42" s="331"/>
      <c r="B42" s="331"/>
      <c r="C42" s="331"/>
      <c r="D42" s="331"/>
      <c r="E42" s="331"/>
      <c r="F42" s="331"/>
      <c r="G42" s="331"/>
      <c r="H42" s="331"/>
      <c r="I42" s="331"/>
      <c r="J42" s="331"/>
      <c r="K42" s="331"/>
      <c r="L42" s="331"/>
      <c r="M42" s="226"/>
    </row>
    <row r="43" spans="1:13" ht="13.5" customHeight="1" x14ac:dyDescent="0.25">
      <c r="A43" s="140" t="s">
        <v>695</v>
      </c>
      <c r="B43" s="151" t="s">
        <v>196</v>
      </c>
      <c r="C43" s="221" t="s">
        <v>99</v>
      </c>
      <c r="D43" s="222">
        <v>9</v>
      </c>
      <c r="E43" s="142"/>
      <c r="F43" s="142"/>
      <c r="G43" s="142"/>
      <c r="H43" s="142">
        <v>9</v>
      </c>
      <c r="I43" s="142"/>
      <c r="J43" s="143">
        <v>9</v>
      </c>
      <c r="K43" s="142"/>
      <c r="L43" s="152">
        <v>9</v>
      </c>
      <c r="M43" s="226">
        <f t="shared" si="2"/>
        <v>100</v>
      </c>
    </row>
    <row r="44" spans="1:13" ht="13.5" customHeight="1" x14ac:dyDescent="0.25">
      <c r="A44" s="140" t="s">
        <v>696</v>
      </c>
      <c r="B44" s="151" t="s">
        <v>196</v>
      </c>
      <c r="C44" s="221" t="s">
        <v>61</v>
      </c>
      <c r="D44" s="222">
        <v>8</v>
      </c>
      <c r="E44" s="142">
        <v>8</v>
      </c>
      <c r="F44" s="142"/>
      <c r="G44" s="142"/>
      <c r="H44" s="142"/>
      <c r="I44" s="142"/>
      <c r="J44" s="143">
        <v>0</v>
      </c>
      <c r="K44" s="142"/>
      <c r="L44" s="152">
        <v>8</v>
      </c>
      <c r="M44" s="226">
        <f t="shared" si="2"/>
        <v>100</v>
      </c>
    </row>
    <row r="45" spans="1:13" ht="13.5" customHeight="1" x14ac:dyDescent="0.25">
      <c r="A45" s="140" t="s">
        <v>697</v>
      </c>
      <c r="B45" s="151" t="s">
        <v>196</v>
      </c>
      <c r="C45" s="221" t="s">
        <v>67</v>
      </c>
      <c r="D45" s="222">
        <v>23</v>
      </c>
      <c r="E45" s="142">
        <v>9</v>
      </c>
      <c r="F45" s="142"/>
      <c r="G45" s="142"/>
      <c r="H45" s="142">
        <v>14</v>
      </c>
      <c r="I45" s="142"/>
      <c r="J45" s="143">
        <v>14</v>
      </c>
      <c r="K45" s="142"/>
      <c r="L45" s="152">
        <v>23</v>
      </c>
      <c r="M45" s="226">
        <f t="shared" si="2"/>
        <v>100</v>
      </c>
    </row>
    <row r="46" spans="1:13" ht="13.5" customHeight="1" x14ac:dyDescent="0.25">
      <c r="A46" s="140" t="s">
        <v>698</v>
      </c>
      <c r="B46" s="151" t="s">
        <v>196</v>
      </c>
      <c r="C46" s="221" t="s">
        <v>103</v>
      </c>
      <c r="D46" s="222">
        <v>18</v>
      </c>
      <c r="E46" s="142"/>
      <c r="F46" s="142">
        <v>1</v>
      </c>
      <c r="G46" s="142"/>
      <c r="H46" s="142"/>
      <c r="I46" s="142">
        <v>17</v>
      </c>
      <c r="J46" s="143">
        <v>18</v>
      </c>
      <c r="K46" s="142"/>
      <c r="L46" s="152">
        <v>18</v>
      </c>
      <c r="M46" s="226">
        <f t="shared" si="2"/>
        <v>100</v>
      </c>
    </row>
    <row r="47" spans="1:13" ht="13.5" customHeight="1" x14ac:dyDescent="0.25">
      <c r="A47" s="140" t="s">
        <v>699</v>
      </c>
      <c r="B47" s="151" t="s">
        <v>196</v>
      </c>
      <c r="C47" s="221" t="s">
        <v>105</v>
      </c>
      <c r="D47" s="222">
        <v>12</v>
      </c>
      <c r="E47" s="142">
        <v>12</v>
      </c>
      <c r="F47" s="142"/>
      <c r="G47" s="142"/>
      <c r="H47" s="142"/>
      <c r="I47" s="142"/>
      <c r="J47" s="143">
        <v>0</v>
      </c>
      <c r="K47" s="142"/>
      <c r="L47" s="152">
        <v>12</v>
      </c>
      <c r="M47" s="226">
        <f t="shared" si="2"/>
        <v>100</v>
      </c>
    </row>
    <row r="48" spans="1:13" ht="13.5" customHeight="1" x14ac:dyDescent="0.25">
      <c r="A48" s="140" t="s">
        <v>700</v>
      </c>
      <c r="B48" s="151" t="s">
        <v>196</v>
      </c>
      <c r="C48" s="221" t="s">
        <v>79</v>
      </c>
      <c r="D48" s="222">
        <v>10</v>
      </c>
      <c r="E48" s="142"/>
      <c r="F48" s="142"/>
      <c r="G48" s="142"/>
      <c r="H48" s="142">
        <v>10</v>
      </c>
      <c r="I48" s="142"/>
      <c r="J48" s="143">
        <v>10</v>
      </c>
      <c r="K48" s="142"/>
      <c r="L48" s="152">
        <v>10</v>
      </c>
      <c r="M48" s="226">
        <f t="shared" si="2"/>
        <v>100</v>
      </c>
    </row>
    <row r="49" spans="1:13" ht="13.5" customHeight="1" x14ac:dyDescent="0.25">
      <c r="A49" s="140" t="s">
        <v>701</v>
      </c>
      <c r="B49" s="151" t="s">
        <v>196</v>
      </c>
      <c r="C49" s="221" t="s">
        <v>117</v>
      </c>
      <c r="D49" s="222">
        <v>22</v>
      </c>
      <c r="E49" s="142">
        <v>0</v>
      </c>
      <c r="F49" s="142">
        <v>0</v>
      </c>
      <c r="G49" s="142">
        <v>0</v>
      </c>
      <c r="H49" s="142"/>
      <c r="I49" s="142"/>
      <c r="J49" s="143">
        <v>0</v>
      </c>
      <c r="K49" s="142"/>
      <c r="L49" s="152">
        <v>0</v>
      </c>
      <c r="M49" s="226">
        <f t="shared" si="2"/>
        <v>0</v>
      </c>
    </row>
    <row r="50" spans="1:13" ht="13.5" customHeight="1" x14ac:dyDescent="0.25">
      <c r="A50" s="140" t="s">
        <v>702</v>
      </c>
      <c r="B50" s="151" t="s">
        <v>196</v>
      </c>
      <c r="C50" s="221" t="s">
        <v>115</v>
      </c>
      <c r="D50" s="222">
        <v>95</v>
      </c>
      <c r="E50" s="143">
        <v>8</v>
      </c>
      <c r="F50" s="143">
        <v>1</v>
      </c>
      <c r="G50" s="143">
        <v>28</v>
      </c>
      <c r="H50" s="143">
        <v>45</v>
      </c>
      <c r="I50" s="143">
        <v>0</v>
      </c>
      <c r="J50" s="143">
        <v>74</v>
      </c>
      <c r="K50" s="143">
        <v>0</v>
      </c>
      <c r="L50" s="152">
        <v>82</v>
      </c>
      <c r="M50" s="226">
        <f t="shared" si="2"/>
        <v>86.315789473684205</v>
      </c>
    </row>
    <row r="51" spans="1:13" ht="13.5" customHeight="1" x14ac:dyDescent="0.25">
      <c r="A51" s="140" t="s">
        <v>703</v>
      </c>
      <c r="B51" s="151" t="s">
        <v>196</v>
      </c>
      <c r="C51" s="221" t="s">
        <v>83</v>
      </c>
      <c r="D51" s="222">
        <v>3</v>
      </c>
      <c r="E51" s="142">
        <v>2</v>
      </c>
      <c r="F51" s="142">
        <v>0</v>
      </c>
      <c r="G51" s="142">
        <v>0</v>
      </c>
      <c r="H51" s="142">
        <v>0</v>
      </c>
      <c r="I51" s="142">
        <v>0</v>
      </c>
      <c r="J51" s="143">
        <v>0</v>
      </c>
      <c r="K51" s="142"/>
      <c r="L51" s="152">
        <v>2</v>
      </c>
      <c r="M51" s="226">
        <f t="shared" si="2"/>
        <v>66.666666666666671</v>
      </c>
    </row>
    <row r="52" spans="1:13" ht="13.5" customHeight="1" x14ac:dyDescent="0.25">
      <c r="A52" s="140" t="s">
        <v>704</v>
      </c>
      <c r="B52" s="151" t="s">
        <v>196</v>
      </c>
      <c r="C52" s="221" t="s">
        <v>87</v>
      </c>
      <c r="D52" s="149">
        <v>88</v>
      </c>
      <c r="E52" s="230">
        <v>12</v>
      </c>
      <c r="F52" s="230"/>
      <c r="G52" s="230"/>
      <c r="H52" s="230">
        <v>76</v>
      </c>
      <c r="I52" s="230"/>
      <c r="J52" s="229">
        <v>76</v>
      </c>
      <c r="K52" s="230"/>
      <c r="L52" s="152">
        <v>88</v>
      </c>
      <c r="M52" s="227">
        <f t="shared" si="2"/>
        <v>100</v>
      </c>
    </row>
    <row r="53" spans="1:13" ht="13.5" customHeight="1" x14ac:dyDescent="0.25">
      <c r="A53" s="140" t="s">
        <v>705</v>
      </c>
      <c r="B53" s="151" t="s">
        <v>196</v>
      </c>
      <c r="C53" s="221" t="s">
        <v>91</v>
      </c>
      <c r="D53" s="149">
        <v>9</v>
      </c>
      <c r="E53" s="148">
        <v>5</v>
      </c>
      <c r="F53" s="148"/>
      <c r="G53" s="148">
        <v>4</v>
      </c>
      <c r="H53" s="148"/>
      <c r="I53" s="148"/>
      <c r="J53" s="143">
        <v>4</v>
      </c>
      <c r="K53" s="148"/>
      <c r="L53" s="152">
        <v>9</v>
      </c>
      <c r="M53" s="226">
        <f t="shared" si="2"/>
        <v>100</v>
      </c>
    </row>
    <row r="54" spans="1:13" ht="10.5" customHeight="1" x14ac:dyDescent="0.25">
      <c r="A54" s="140" t="s">
        <v>706</v>
      </c>
      <c r="B54" s="151" t="s">
        <v>196</v>
      </c>
      <c r="C54" s="221" t="s">
        <v>93</v>
      </c>
      <c r="D54" s="149">
        <v>9</v>
      </c>
      <c r="E54" s="148">
        <v>4</v>
      </c>
      <c r="F54" s="148"/>
      <c r="G54" s="148">
        <v>5</v>
      </c>
      <c r="H54" s="148"/>
      <c r="I54" s="148"/>
      <c r="J54" s="143">
        <v>5</v>
      </c>
      <c r="K54" s="148"/>
      <c r="L54" s="152">
        <v>9</v>
      </c>
      <c r="M54" s="226">
        <f t="shared" si="2"/>
        <v>100</v>
      </c>
    </row>
    <row r="55" spans="1:13" ht="14.25" customHeight="1" x14ac:dyDescent="0.25">
      <c r="A55" s="148"/>
      <c r="B55" s="148"/>
      <c r="C55" s="141" t="s">
        <v>707</v>
      </c>
      <c r="D55" s="149">
        <v>306</v>
      </c>
      <c r="E55" s="149">
        <v>60</v>
      </c>
      <c r="F55" s="149">
        <v>2</v>
      </c>
      <c r="G55" s="149">
        <v>37</v>
      </c>
      <c r="H55" s="149">
        <v>154</v>
      </c>
      <c r="I55" s="149">
        <v>17</v>
      </c>
      <c r="J55" s="149">
        <v>210</v>
      </c>
      <c r="K55" s="149">
        <v>0</v>
      </c>
      <c r="L55" s="152">
        <v>270</v>
      </c>
      <c r="M55" s="227">
        <f t="shared" si="2"/>
        <v>88.235294117647058</v>
      </c>
    </row>
    <row r="56" spans="1:13" ht="13.5" customHeight="1" x14ac:dyDescent="0.25">
      <c r="A56" s="140" t="s">
        <v>708</v>
      </c>
      <c r="B56" s="140" t="s">
        <v>191</v>
      </c>
      <c r="C56" s="222" t="s">
        <v>61</v>
      </c>
      <c r="D56" s="149">
        <v>19</v>
      </c>
      <c r="E56" s="148">
        <v>6</v>
      </c>
      <c r="F56" s="148"/>
      <c r="G56" s="148">
        <v>13</v>
      </c>
      <c r="H56" s="148"/>
      <c r="I56" s="148"/>
      <c r="J56" s="143">
        <v>13</v>
      </c>
      <c r="K56" s="142"/>
      <c r="L56" s="152">
        <v>19</v>
      </c>
      <c r="M56" s="226">
        <f t="shared" si="2"/>
        <v>100</v>
      </c>
    </row>
    <row r="57" spans="1:13" ht="13.5" customHeight="1" x14ac:dyDescent="0.25">
      <c r="A57" s="140" t="s">
        <v>709</v>
      </c>
      <c r="B57" s="140" t="s">
        <v>191</v>
      </c>
      <c r="C57" s="222" t="s">
        <v>69</v>
      </c>
      <c r="D57" s="149">
        <v>16</v>
      </c>
      <c r="E57" s="142">
        <v>11</v>
      </c>
      <c r="F57" s="148"/>
      <c r="G57" s="148">
        <v>5</v>
      </c>
      <c r="H57" s="148"/>
      <c r="I57" s="148"/>
      <c r="J57" s="143">
        <v>5</v>
      </c>
      <c r="K57" s="142">
        <v>0</v>
      </c>
      <c r="L57" s="152">
        <v>16</v>
      </c>
      <c r="M57" s="226">
        <f t="shared" si="2"/>
        <v>100</v>
      </c>
    </row>
    <row r="58" spans="1:13" ht="13.5" customHeight="1" x14ac:dyDescent="0.25">
      <c r="A58" s="140" t="s">
        <v>710</v>
      </c>
      <c r="B58" s="140" t="s">
        <v>191</v>
      </c>
      <c r="C58" s="222" t="s">
        <v>103</v>
      </c>
      <c r="D58" s="149">
        <v>21</v>
      </c>
      <c r="E58" s="142"/>
      <c r="F58" s="148"/>
      <c r="G58" s="148"/>
      <c r="H58" s="148">
        <v>21</v>
      </c>
      <c r="I58" s="148"/>
      <c r="J58" s="143">
        <v>21</v>
      </c>
      <c r="K58" s="142"/>
      <c r="L58" s="152">
        <v>21</v>
      </c>
      <c r="M58" s="226">
        <f t="shared" si="2"/>
        <v>100</v>
      </c>
    </row>
    <row r="59" spans="1:13" ht="13.5" customHeight="1" x14ac:dyDescent="0.25">
      <c r="A59" s="140" t="s">
        <v>711</v>
      </c>
      <c r="B59" s="140" t="s">
        <v>191</v>
      </c>
      <c r="C59" s="222" t="s">
        <v>117</v>
      </c>
      <c r="D59" s="149">
        <v>48</v>
      </c>
      <c r="E59" s="148">
        <v>10</v>
      </c>
      <c r="F59" s="148"/>
      <c r="G59" s="148">
        <v>0</v>
      </c>
      <c r="H59" s="148"/>
      <c r="I59" s="148"/>
      <c r="J59" s="143">
        <v>0</v>
      </c>
      <c r="K59" s="142"/>
      <c r="L59" s="152">
        <v>10</v>
      </c>
      <c r="M59" s="226">
        <f t="shared" si="2"/>
        <v>20.833333333333332</v>
      </c>
    </row>
    <row r="60" spans="1:13" ht="13.5" customHeight="1" x14ac:dyDescent="0.25">
      <c r="A60" s="140" t="s">
        <v>712</v>
      </c>
      <c r="B60" s="140" t="s">
        <v>191</v>
      </c>
      <c r="C60" s="222" t="s">
        <v>115</v>
      </c>
      <c r="D60" s="143">
        <v>389</v>
      </c>
      <c r="E60" s="143">
        <v>64</v>
      </c>
      <c r="F60" s="143">
        <v>2</v>
      </c>
      <c r="G60" s="143">
        <v>125</v>
      </c>
      <c r="H60" s="143">
        <v>181</v>
      </c>
      <c r="I60" s="143">
        <v>0</v>
      </c>
      <c r="J60" s="143">
        <v>308</v>
      </c>
      <c r="K60" s="143">
        <v>0</v>
      </c>
      <c r="L60" s="152">
        <v>372</v>
      </c>
      <c r="M60" s="226">
        <f t="shared" si="2"/>
        <v>95.629820051413887</v>
      </c>
    </row>
    <row r="61" spans="1:13" ht="13.5" customHeight="1" x14ac:dyDescent="0.25">
      <c r="A61" s="140" t="s">
        <v>713</v>
      </c>
      <c r="B61" s="140" t="s">
        <v>191</v>
      </c>
      <c r="C61" s="222" t="s">
        <v>83</v>
      </c>
      <c r="D61" s="149">
        <v>28</v>
      </c>
      <c r="E61" s="142">
        <v>23</v>
      </c>
      <c r="F61" s="148">
        <v>0</v>
      </c>
      <c r="G61" s="148">
        <v>0</v>
      </c>
      <c r="H61" s="148">
        <v>0</v>
      </c>
      <c r="I61" s="148">
        <v>0</v>
      </c>
      <c r="J61" s="143">
        <v>0</v>
      </c>
      <c r="K61" s="142"/>
      <c r="L61" s="152">
        <v>23</v>
      </c>
      <c r="M61" s="226">
        <f t="shared" si="2"/>
        <v>82.142857142857139</v>
      </c>
    </row>
    <row r="62" spans="1:13" ht="13.5" customHeight="1" x14ac:dyDescent="0.25">
      <c r="A62" s="140" t="s">
        <v>714</v>
      </c>
      <c r="B62" s="140" t="s">
        <v>191</v>
      </c>
      <c r="C62" s="222" t="s">
        <v>87</v>
      </c>
      <c r="D62" s="149">
        <v>222</v>
      </c>
      <c r="E62" s="230">
        <v>158</v>
      </c>
      <c r="F62" s="230"/>
      <c r="G62" s="228">
        <v>64</v>
      </c>
      <c r="H62" s="230"/>
      <c r="I62" s="230"/>
      <c r="J62" s="229">
        <v>64</v>
      </c>
      <c r="K62" s="228"/>
      <c r="L62" s="152">
        <v>222</v>
      </c>
      <c r="M62" s="227">
        <f t="shared" si="2"/>
        <v>100</v>
      </c>
    </row>
    <row r="63" spans="1:13" ht="13.5" customHeight="1" x14ac:dyDescent="0.25">
      <c r="A63" s="140" t="s">
        <v>715</v>
      </c>
      <c r="B63" s="140" t="s">
        <v>191</v>
      </c>
      <c r="C63" s="222" t="s">
        <v>89</v>
      </c>
      <c r="D63" s="149">
        <v>6</v>
      </c>
      <c r="E63" s="142">
        <v>0</v>
      </c>
      <c r="F63" s="142"/>
      <c r="G63" s="142">
        <v>0</v>
      </c>
      <c r="H63" s="142"/>
      <c r="I63" s="142"/>
      <c r="J63" s="143">
        <v>0</v>
      </c>
      <c r="K63" s="142">
        <v>0</v>
      </c>
      <c r="L63" s="152">
        <v>0</v>
      </c>
      <c r="M63" s="226">
        <f t="shared" si="2"/>
        <v>0</v>
      </c>
    </row>
    <row r="64" spans="1:13" ht="13.5" customHeight="1" x14ac:dyDescent="0.25">
      <c r="A64" s="140" t="s">
        <v>716</v>
      </c>
      <c r="B64" s="140" t="s">
        <v>191</v>
      </c>
      <c r="C64" s="222" t="s">
        <v>91</v>
      </c>
      <c r="D64" s="149">
        <v>12</v>
      </c>
      <c r="E64" s="142">
        <v>12</v>
      </c>
      <c r="F64" s="142"/>
      <c r="G64" s="142"/>
      <c r="H64" s="142"/>
      <c r="I64" s="142"/>
      <c r="J64" s="143">
        <v>0</v>
      </c>
      <c r="K64" s="142"/>
      <c r="L64" s="152">
        <v>12</v>
      </c>
      <c r="M64" s="226">
        <f t="shared" si="2"/>
        <v>100</v>
      </c>
    </row>
    <row r="65" spans="1:13" ht="13.5" customHeight="1" x14ac:dyDescent="0.25">
      <c r="A65" s="140" t="s">
        <v>717</v>
      </c>
      <c r="B65" s="140" t="s">
        <v>191</v>
      </c>
      <c r="C65" s="222" t="s">
        <v>93</v>
      </c>
      <c r="D65" s="149">
        <v>149</v>
      </c>
      <c r="E65" s="142">
        <v>10</v>
      </c>
      <c r="F65" s="142"/>
      <c r="G65" s="142">
        <v>121</v>
      </c>
      <c r="H65" s="142"/>
      <c r="I65" s="142"/>
      <c r="J65" s="143">
        <v>121</v>
      </c>
      <c r="K65" s="142"/>
      <c r="L65" s="152">
        <v>131</v>
      </c>
      <c r="M65" s="226">
        <f t="shared" si="2"/>
        <v>87.919463087248317</v>
      </c>
    </row>
    <row r="66" spans="1:13" ht="13.5" customHeight="1" x14ac:dyDescent="0.25">
      <c r="A66" s="140" t="s">
        <v>718</v>
      </c>
      <c r="B66" s="140" t="s">
        <v>191</v>
      </c>
      <c r="C66" s="222" t="s">
        <v>95</v>
      </c>
      <c r="D66" s="149">
        <v>8</v>
      </c>
      <c r="E66" s="142">
        <v>8</v>
      </c>
      <c r="F66" s="142">
        <v>0</v>
      </c>
      <c r="G66" s="142"/>
      <c r="H66" s="148"/>
      <c r="I66" s="148"/>
      <c r="J66" s="143">
        <v>0</v>
      </c>
      <c r="K66" s="142">
        <v>0</v>
      </c>
      <c r="L66" s="152">
        <v>8</v>
      </c>
      <c r="M66" s="226">
        <f t="shared" si="2"/>
        <v>100</v>
      </c>
    </row>
    <row r="67" spans="1:13" ht="13.5" customHeight="1" x14ac:dyDescent="0.25">
      <c r="A67" s="140" t="s">
        <v>719</v>
      </c>
      <c r="B67" s="140" t="s">
        <v>191</v>
      </c>
      <c r="C67" s="222" t="s">
        <v>308</v>
      </c>
      <c r="D67" s="149">
        <v>5</v>
      </c>
      <c r="E67" s="142">
        <v>4</v>
      </c>
      <c r="F67" s="148">
        <v>0</v>
      </c>
      <c r="G67" s="142">
        <v>0</v>
      </c>
      <c r="H67" s="148">
        <v>1</v>
      </c>
      <c r="I67" s="148">
        <v>0</v>
      </c>
      <c r="J67" s="143">
        <v>1</v>
      </c>
      <c r="K67" s="142">
        <v>0</v>
      </c>
      <c r="L67" s="152">
        <v>5</v>
      </c>
      <c r="M67" s="226">
        <f t="shared" si="2"/>
        <v>100</v>
      </c>
    </row>
    <row r="68" spans="1:13" ht="14.25" customHeight="1" x14ac:dyDescent="0.25">
      <c r="A68" s="140"/>
      <c r="B68" s="140"/>
      <c r="C68" s="141" t="s">
        <v>720</v>
      </c>
      <c r="D68" s="149">
        <v>923</v>
      </c>
      <c r="E68" s="149">
        <v>306</v>
      </c>
      <c r="F68" s="149">
        <v>2</v>
      </c>
      <c r="G68" s="149">
        <v>328</v>
      </c>
      <c r="H68" s="149">
        <v>203</v>
      </c>
      <c r="I68" s="149">
        <v>0</v>
      </c>
      <c r="J68" s="149">
        <v>533</v>
      </c>
      <c r="K68" s="149">
        <v>0</v>
      </c>
      <c r="L68" s="152">
        <v>839</v>
      </c>
      <c r="M68" s="227">
        <f t="shared" si="2"/>
        <v>90.899241603466962</v>
      </c>
    </row>
    <row r="69" spans="1:13" ht="12" customHeight="1" x14ac:dyDescent="0.25">
      <c r="A69" s="140" t="s">
        <v>721</v>
      </c>
      <c r="B69" s="140" t="s">
        <v>230</v>
      </c>
      <c r="C69" s="222" t="s">
        <v>67</v>
      </c>
      <c r="D69" s="149">
        <v>21</v>
      </c>
      <c r="E69" s="142"/>
      <c r="F69" s="142"/>
      <c r="G69" s="142"/>
      <c r="H69" s="142"/>
      <c r="I69" s="142"/>
      <c r="J69" s="143">
        <v>0</v>
      </c>
      <c r="K69" s="142"/>
      <c r="L69" s="152">
        <v>0</v>
      </c>
      <c r="M69" s="226">
        <f t="shared" si="2"/>
        <v>0</v>
      </c>
    </row>
    <row r="70" spans="1:13" ht="12" customHeight="1" x14ac:dyDescent="0.25">
      <c r="A70" s="140" t="s">
        <v>722</v>
      </c>
      <c r="B70" s="140" t="s">
        <v>230</v>
      </c>
      <c r="C70" s="222" t="s">
        <v>69</v>
      </c>
      <c r="D70" s="149">
        <v>11</v>
      </c>
      <c r="E70" s="142">
        <v>1</v>
      </c>
      <c r="F70" s="142"/>
      <c r="G70" s="142">
        <v>10</v>
      </c>
      <c r="H70" s="142"/>
      <c r="I70" s="142"/>
      <c r="J70" s="143">
        <v>10</v>
      </c>
      <c r="K70" s="142"/>
      <c r="L70" s="152">
        <v>11</v>
      </c>
      <c r="M70" s="226">
        <f t="shared" si="2"/>
        <v>100</v>
      </c>
    </row>
    <row r="71" spans="1:13" ht="12" customHeight="1" x14ac:dyDescent="0.25">
      <c r="A71" s="140" t="s">
        <v>723</v>
      </c>
      <c r="B71" s="140" t="s">
        <v>230</v>
      </c>
      <c r="C71" s="222" t="s">
        <v>724</v>
      </c>
      <c r="D71" s="149">
        <v>11</v>
      </c>
      <c r="E71" s="142"/>
      <c r="F71" s="148"/>
      <c r="G71" s="148">
        <v>11</v>
      </c>
      <c r="H71" s="142"/>
      <c r="I71" s="142"/>
      <c r="J71" s="143">
        <v>11</v>
      </c>
      <c r="K71" s="142"/>
      <c r="L71" s="152">
        <v>11</v>
      </c>
      <c r="M71" s="226">
        <f t="shared" si="2"/>
        <v>100</v>
      </c>
    </row>
    <row r="72" spans="1:13" ht="12" customHeight="1" x14ac:dyDescent="0.25">
      <c r="A72" s="140" t="s">
        <v>725</v>
      </c>
      <c r="B72" s="140" t="s">
        <v>230</v>
      </c>
      <c r="C72" s="222" t="s">
        <v>103</v>
      </c>
      <c r="D72" s="149">
        <v>74</v>
      </c>
      <c r="E72" s="142"/>
      <c r="F72" s="142"/>
      <c r="G72" s="142"/>
      <c r="H72" s="142">
        <v>74</v>
      </c>
      <c r="I72" s="142"/>
      <c r="J72" s="143">
        <v>74</v>
      </c>
      <c r="K72" s="142"/>
      <c r="L72" s="152">
        <v>74</v>
      </c>
      <c r="M72" s="226">
        <f t="shared" si="2"/>
        <v>100</v>
      </c>
    </row>
    <row r="73" spans="1:13" ht="12" customHeight="1" x14ac:dyDescent="0.25">
      <c r="A73" s="140" t="s">
        <v>726</v>
      </c>
      <c r="B73" s="140" t="s">
        <v>230</v>
      </c>
      <c r="C73" s="222" t="s">
        <v>105</v>
      </c>
      <c r="D73" s="149">
        <v>22</v>
      </c>
      <c r="E73" s="142"/>
      <c r="F73" s="142"/>
      <c r="G73" s="142">
        <v>22</v>
      </c>
      <c r="H73" s="142"/>
      <c r="I73" s="142"/>
      <c r="J73" s="143">
        <v>22</v>
      </c>
      <c r="K73" s="142"/>
      <c r="L73" s="152">
        <v>22</v>
      </c>
      <c r="M73" s="226">
        <f t="shared" si="2"/>
        <v>100</v>
      </c>
    </row>
    <row r="74" spans="1:13" ht="12" customHeight="1" x14ac:dyDescent="0.25">
      <c r="A74" s="140" t="s">
        <v>727</v>
      </c>
      <c r="B74" s="140" t="s">
        <v>230</v>
      </c>
      <c r="C74" s="222" t="s">
        <v>728</v>
      </c>
      <c r="D74" s="149">
        <v>10</v>
      </c>
      <c r="E74" s="142">
        <v>1</v>
      </c>
      <c r="F74" s="142"/>
      <c r="G74" s="142">
        <v>9</v>
      </c>
      <c r="H74" s="142"/>
      <c r="I74" s="142"/>
      <c r="J74" s="143">
        <v>9</v>
      </c>
      <c r="K74" s="142"/>
      <c r="L74" s="152">
        <v>10</v>
      </c>
      <c r="M74" s="226">
        <f t="shared" ref="M74:M93" si="13">100*L74/D74</f>
        <v>100</v>
      </c>
    </row>
    <row r="75" spans="1:13" ht="12" customHeight="1" x14ac:dyDescent="0.25">
      <c r="A75" s="140" t="s">
        <v>729</v>
      </c>
      <c r="B75" s="140" t="s">
        <v>230</v>
      </c>
      <c r="C75" s="222" t="s">
        <v>117</v>
      </c>
      <c r="D75" s="149">
        <v>47</v>
      </c>
      <c r="E75" s="142">
        <v>9</v>
      </c>
      <c r="F75" s="142"/>
      <c r="G75" s="142">
        <v>0</v>
      </c>
      <c r="H75" s="142"/>
      <c r="I75" s="142"/>
      <c r="J75" s="143">
        <v>0</v>
      </c>
      <c r="K75" s="142"/>
      <c r="L75" s="152">
        <v>9</v>
      </c>
      <c r="M75" s="226">
        <f t="shared" si="13"/>
        <v>19.148936170212767</v>
      </c>
    </row>
    <row r="76" spans="1:13" ht="12" customHeight="1" x14ac:dyDescent="0.25">
      <c r="A76" s="140" t="s">
        <v>730</v>
      </c>
      <c r="B76" s="140" t="s">
        <v>230</v>
      </c>
      <c r="C76" s="222" t="s">
        <v>115</v>
      </c>
      <c r="D76" s="149">
        <v>87</v>
      </c>
      <c r="E76" s="143">
        <v>28</v>
      </c>
      <c r="F76" s="143">
        <v>1</v>
      </c>
      <c r="G76" s="143">
        <v>16</v>
      </c>
      <c r="H76" s="143">
        <v>42</v>
      </c>
      <c r="I76" s="143">
        <v>0</v>
      </c>
      <c r="J76" s="143">
        <v>59</v>
      </c>
      <c r="K76" s="143">
        <v>0</v>
      </c>
      <c r="L76" s="152">
        <v>87</v>
      </c>
      <c r="M76" s="226">
        <f t="shared" si="13"/>
        <v>100</v>
      </c>
    </row>
    <row r="77" spans="1:13" ht="12" customHeight="1" x14ac:dyDescent="0.25">
      <c r="A77" s="140" t="s">
        <v>731</v>
      </c>
      <c r="B77" s="140" t="s">
        <v>230</v>
      </c>
      <c r="C77" s="222" t="s">
        <v>87</v>
      </c>
      <c r="D77" s="149">
        <v>206</v>
      </c>
      <c r="E77" s="228">
        <v>40</v>
      </c>
      <c r="F77" s="228"/>
      <c r="G77" s="228"/>
      <c r="H77" s="228">
        <v>166</v>
      </c>
      <c r="I77" s="228"/>
      <c r="J77" s="229">
        <v>166</v>
      </c>
      <c r="K77" s="228"/>
      <c r="L77" s="152">
        <v>206</v>
      </c>
      <c r="M77" s="227">
        <f t="shared" si="13"/>
        <v>100</v>
      </c>
    </row>
    <row r="78" spans="1:13" ht="12" customHeight="1" x14ac:dyDescent="0.25">
      <c r="A78" s="140" t="s">
        <v>732</v>
      </c>
      <c r="B78" s="140" t="s">
        <v>230</v>
      </c>
      <c r="C78" s="222" t="s">
        <v>89</v>
      </c>
      <c r="D78" s="149">
        <v>16</v>
      </c>
      <c r="E78" s="142">
        <v>0</v>
      </c>
      <c r="F78" s="142"/>
      <c r="G78" s="142">
        <v>0</v>
      </c>
      <c r="H78" s="142"/>
      <c r="I78" s="142"/>
      <c r="J78" s="143">
        <v>0</v>
      </c>
      <c r="K78" s="142"/>
      <c r="L78" s="152">
        <v>0</v>
      </c>
      <c r="M78" s="226">
        <f t="shared" si="13"/>
        <v>0</v>
      </c>
    </row>
    <row r="79" spans="1:13" ht="12" customHeight="1" x14ac:dyDescent="0.25">
      <c r="A79" s="140" t="s">
        <v>733</v>
      </c>
      <c r="B79" s="140" t="s">
        <v>230</v>
      </c>
      <c r="C79" s="222" t="s">
        <v>91</v>
      </c>
      <c r="D79" s="149">
        <v>74</v>
      </c>
      <c r="E79" s="142">
        <v>44</v>
      </c>
      <c r="F79" s="142"/>
      <c r="G79" s="142">
        <v>30</v>
      </c>
      <c r="H79" s="142"/>
      <c r="I79" s="142"/>
      <c r="J79" s="143">
        <v>30</v>
      </c>
      <c r="K79" s="142"/>
      <c r="L79" s="152">
        <v>74</v>
      </c>
      <c r="M79" s="226">
        <f t="shared" si="13"/>
        <v>100</v>
      </c>
    </row>
    <row r="80" spans="1:13" ht="15" customHeight="1" x14ac:dyDescent="0.25">
      <c r="A80" s="148"/>
      <c r="B80" s="148"/>
      <c r="C80" s="141" t="s">
        <v>734</v>
      </c>
      <c r="D80" s="149">
        <v>579</v>
      </c>
      <c r="E80" s="149">
        <v>123</v>
      </c>
      <c r="F80" s="149">
        <v>1</v>
      </c>
      <c r="G80" s="149">
        <v>98</v>
      </c>
      <c r="H80" s="149">
        <v>282</v>
      </c>
      <c r="I80" s="149">
        <v>0</v>
      </c>
      <c r="J80" s="149">
        <v>381</v>
      </c>
      <c r="K80" s="149">
        <v>0</v>
      </c>
      <c r="L80" s="152">
        <v>504</v>
      </c>
      <c r="M80" s="227">
        <f t="shared" si="13"/>
        <v>87.046632124352328</v>
      </c>
    </row>
    <row r="81" spans="1:13" ht="13.5" customHeight="1" x14ac:dyDescent="0.25">
      <c r="A81" s="148" t="s">
        <v>735</v>
      </c>
      <c r="B81" s="148" t="s">
        <v>200</v>
      </c>
      <c r="C81" s="221" t="s">
        <v>117</v>
      </c>
      <c r="D81" s="149">
        <v>48</v>
      </c>
      <c r="E81" s="148">
        <v>0</v>
      </c>
      <c r="F81" s="148"/>
      <c r="G81" s="148">
        <v>0</v>
      </c>
      <c r="H81" s="148">
        <v>0</v>
      </c>
      <c r="I81" s="148">
        <v>0</v>
      </c>
      <c r="J81" s="143">
        <v>0</v>
      </c>
      <c r="K81" s="142"/>
      <c r="L81" s="152">
        <v>0</v>
      </c>
      <c r="M81" s="226">
        <f t="shared" si="13"/>
        <v>0</v>
      </c>
    </row>
    <row r="82" spans="1:13" ht="13.5" customHeight="1" x14ac:dyDescent="0.25">
      <c r="A82" s="148" t="s">
        <v>736</v>
      </c>
      <c r="B82" s="148" t="s">
        <v>200</v>
      </c>
      <c r="C82" s="221" t="s">
        <v>115</v>
      </c>
      <c r="D82" s="149">
        <v>34</v>
      </c>
      <c r="E82" s="143">
        <v>1</v>
      </c>
      <c r="F82" s="143">
        <v>0</v>
      </c>
      <c r="G82" s="143">
        <v>15</v>
      </c>
      <c r="H82" s="143">
        <v>17</v>
      </c>
      <c r="I82" s="143">
        <v>0</v>
      </c>
      <c r="J82" s="143">
        <v>32</v>
      </c>
      <c r="K82" s="143">
        <v>0</v>
      </c>
      <c r="L82" s="152">
        <v>33</v>
      </c>
      <c r="M82" s="226">
        <f t="shared" si="13"/>
        <v>97.058823529411768</v>
      </c>
    </row>
    <row r="83" spans="1:13" ht="13.5" customHeight="1" x14ac:dyDescent="0.25">
      <c r="A83" s="148" t="s">
        <v>737</v>
      </c>
      <c r="B83" s="148" t="s">
        <v>200</v>
      </c>
      <c r="C83" s="221" t="s">
        <v>87</v>
      </c>
      <c r="D83" s="149">
        <v>462</v>
      </c>
      <c r="E83" s="230">
        <v>35</v>
      </c>
      <c r="F83" s="230"/>
      <c r="G83" s="230">
        <v>353</v>
      </c>
      <c r="H83" s="230"/>
      <c r="I83" s="230"/>
      <c r="J83" s="229">
        <v>353</v>
      </c>
      <c r="K83" s="228"/>
      <c r="L83" s="152">
        <v>388</v>
      </c>
      <c r="M83" s="227">
        <f t="shared" si="13"/>
        <v>83.98268398268398</v>
      </c>
    </row>
    <row r="84" spans="1:13" ht="12.75" customHeight="1" x14ac:dyDescent="0.25">
      <c r="A84" s="148"/>
      <c r="B84" s="148"/>
      <c r="C84" s="141" t="s">
        <v>738</v>
      </c>
      <c r="D84" s="149">
        <v>544</v>
      </c>
      <c r="E84" s="149">
        <v>36</v>
      </c>
      <c r="F84" s="149">
        <v>0</v>
      </c>
      <c r="G84" s="149">
        <v>368</v>
      </c>
      <c r="H84" s="149">
        <v>17</v>
      </c>
      <c r="I84" s="149">
        <v>0</v>
      </c>
      <c r="J84" s="149">
        <v>385</v>
      </c>
      <c r="K84" s="149">
        <v>0</v>
      </c>
      <c r="L84" s="152">
        <v>421</v>
      </c>
      <c r="M84" s="226">
        <f t="shared" si="13"/>
        <v>77.389705882352942</v>
      </c>
    </row>
    <row r="85" spans="1:13" ht="13.5" customHeight="1" x14ac:dyDescent="0.25">
      <c r="A85" s="148" t="s">
        <v>739</v>
      </c>
      <c r="B85" s="148" t="s">
        <v>193</v>
      </c>
      <c r="C85" s="221" t="s">
        <v>115</v>
      </c>
      <c r="D85" s="149">
        <v>117</v>
      </c>
      <c r="E85" s="143">
        <v>1</v>
      </c>
      <c r="F85" s="143">
        <v>0</v>
      </c>
      <c r="G85" s="143">
        <v>14</v>
      </c>
      <c r="H85" s="143">
        <v>36</v>
      </c>
      <c r="I85" s="143">
        <v>0</v>
      </c>
      <c r="J85" s="143">
        <v>50</v>
      </c>
      <c r="K85" s="143">
        <v>0</v>
      </c>
      <c r="L85" s="152">
        <v>51</v>
      </c>
      <c r="M85" s="226">
        <f t="shared" si="13"/>
        <v>43.589743589743591</v>
      </c>
    </row>
    <row r="86" spans="1:13" ht="13.5" customHeight="1" x14ac:dyDescent="0.25">
      <c r="A86" s="148" t="s">
        <v>740</v>
      </c>
      <c r="B86" s="148" t="s">
        <v>193</v>
      </c>
      <c r="C86" s="221" t="s">
        <v>87</v>
      </c>
      <c r="D86" s="149">
        <v>178</v>
      </c>
      <c r="E86" s="230">
        <v>26</v>
      </c>
      <c r="F86" s="230"/>
      <c r="G86" s="230">
        <v>152</v>
      </c>
      <c r="H86" s="230"/>
      <c r="I86" s="230"/>
      <c r="J86" s="229">
        <v>152</v>
      </c>
      <c r="K86" s="228"/>
      <c r="L86" s="152">
        <v>178</v>
      </c>
      <c r="M86" s="227">
        <f t="shared" si="13"/>
        <v>100</v>
      </c>
    </row>
    <row r="87" spans="1:13" ht="9.75" customHeight="1" x14ac:dyDescent="0.25">
      <c r="A87" s="149"/>
      <c r="B87" s="149"/>
      <c r="C87" s="141" t="s">
        <v>741</v>
      </c>
      <c r="D87" s="149">
        <v>295</v>
      </c>
      <c r="E87" s="149">
        <v>27</v>
      </c>
      <c r="F87" s="149">
        <v>0</v>
      </c>
      <c r="G87" s="149">
        <v>166</v>
      </c>
      <c r="H87" s="149">
        <v>36</v>
      </c>
      <c r="I87" s="149">
        <v>0</v>
      </c>
      <c r="J87" s="149">
        <v>202</v>
      </c>
      <c r="K87" s="149">
        <v>0</v>
      </c>
      <c r="L87" s="152">
        <v>229</v>
      </c>
      <c r="M87" s="226">
        <f t="shared" si="13"/>
        <v>77.627118644067792</v>
      </c>
    </row>
    <row r="88" spans="1:13" ht="13.5" customHeight="1" x14ac:dyDescent="0.25">
      <c r="A88" s="148" t="s">
        <v>742</v>
      </c>
      <c r="B88" s="148" t="s">
        <v>199</v>
      </c>
      <c r="C88" s="221" t="s">
        <v>117</v>
      </c>
      <c r="D88" s="149">
        <v>18</v>
      </c>
      <c r="E88" s="148">
        <v>12</v>
      </c>
      <c r="F88" s="148"/>
      <c r="G88" s="148">
        <v>0</v>
      </c>
      <c r="H88" s="148"/>
      <c r="I88" s="148"/>
      <c r="J88" s="143">
        <v>0</v>
      </c>
      <c r="K88" s="142"/>
      <c r="L88" s="152">
        <v>12</v>
      </c>
      <c r="M88" s="226">
        <f t="shared" si="13"/>
        <v>66.666666666666671</v>
      </c>
    </row>
    <row r="89" spans="1:13" ht="13.5" customHeight="1" x14ac:dyDescent="0.25">
      <c r="A89" s="148" t="s">
        <v>743</v>
      </c>
      <c r="B89" s="148" t="s">
        <v>199</v>
      </c>
      <c r="C89" s="221" t="s">
        <v>115</v>
      </c>
      <c r="D89" s="149">
        <v>14</v>
      </c>
      <c r="E89" s="143">
        <v>0</v>
      </c>
      <c r="F89" s="143">
        <v>0</v>
      </c>
      <c r="G89" s="143">
        <v>14</v>
      </c>
      <c r="H89" s="143">
        <v>0</v>
      </c>
      <c r="I89" s="143"/>
      <c r="J89" s="143">
        <v>14</v>
      </c>
      <c r="K89" s="143"/>
      <c r="L89" s="152">
        <v>14</v>
      </c>
      <c r="M89" s="226">
        <f t="shared" si="13"/>
        <v>100</v>
      </c>
    </row>
    <row r="90" spans="1:13" ht="13.5" customHeight="1" x14ac:dyDescent="0.25">
      <c r="A90" s="148" t="s">
        <v>744</v>
      </c>
      <c r="B90" s="148" t="s">
        <v>199</v>
      </c>
      <c r="C90" s="221" t="s">
        <v>87</v>
      </c>
      <c r="D90" s="149">
        <v>333</v>
      </c>
      <c r="E90" s="230">
        <v>39</v>
      </c>
      <c r="F90" s="230"/>
      <c r="G90" s="230"/>
      <c r="H90" s="230">
        <v>294</v>
      </c>
      <c r="I90" s="230"/>
      <c r="J90" s="229">
        <v>294</v>
      </c>
      <c r="K90" s="228"/>
      <c r="L90" s="152">
        <v>333</v>
      </c>
      <c r="M90" s="227">
        <f t="shared" si="13"/>
        <v>100</v>
      </c>
    </row>
    <row r="91" spans="1:13" ht="16.5" customHeight="1" x14ac:dyDescent="0.25">
      <c r="A91" s="148" t="s">
        <v>745</v>
      </c>
      <c r="B91" s="148" t="s">
        <v>199</v>
      </c>
      <c r="C91" s="221" t="s">
        <v>91</v>
      </c>
      <c r="D91" s="149">
        <v>135</v>
      </c>
      <c r="E91" s="148">
        <v>34</v>
      </c>
      <c r="F91" s="148"/>
      <c r="G91" s="148">
        <v>101</v>
      </c>
      <c r="H91" s="148"/>
      <c r="I91" s="148"/>
      <c r="J91" s="143">
        <v>101</v>
      </c>
      <c r="K91" s="142"/>
      <c r="L91" s="152">
        <v>135</v>
      </c>
      <c r="M91" s="226">
        <f t="shared" si="13"/>
        <v>100</v>
      </c>
    </row>
    <row r="92" spans="1:13" ht="11.25" customHeight="1" x14ac:dyDescent="0.25">
      <c r="A92" s="149"/>
      <c r="B92" s="149"/>
      <c r="C92" s="141" t="s">
        <v>746</v>
      </c>
      <c r="D92" s="149">
        <v>500</v>
      </c>
      <c r="E92" s="149">
        <v>85</v>
      </c>
      <c r="F92" s="149">
        <v>0</v>
      </c>
      <c r="G92" s="149">
        <v>115</v>
      </c>
      <c r="H92" s="149">
        <v>294</v>
      </c>
      <c r="I92" s="149">
        <v>0</v>
      </c>
      <c r="J92" s="149">
        <v>409</v>
      </c>
      <c r="K92" s="149">
        <v>0</v>
      </c>
      <c r="L92" s="152">
        <v>494</v>
      </c>
      <c r="M92" s="226">
        <f t="shared" si="13"/>
        <v>98.8</v>
      </c>
    </row>
    <row r="93" spans="1:13" ht="12.75" customHeight="1" x14ac:dyDescent="0.25">
      <c r="A93" s="332" t="s">
        <v>747</v>
      </c>
      <c r="B93" s="332"/>
      <c r="C93" s="332"/>
      <c r="D93" s="153">
        <v>6459</v>
      </c>
      <c r="E93" s="153">
        <v>1102</v>
      </c>
      <c r="F93" s="153">
        <v>74</v>
      </c>
      <c r="G93" s="153">
        <v>2140</v>
      </c>
      <c r="H93" s="153">
        <v>2192</v>
      </c>
      <c r="I93" s="153">
        <v>17</v>
      </c>
      <c r="J93" s="153">
        <v>4410</v>
      </c>
      <c r="K93" s="153">
        <v>0</v>
      </c>
      <c r="L93" s="152">
        <v>5526</v>
      </c>
      <c r="M93" s="227">
        <f t="shared" si="13"/>
        <v>85.555039479795639</v>
      </c>
    </row>
    <row r="94" spans="1:13" ht="13.5" customHeight="1" x14ac:dyDescent="0.25">
      <c r="A94" s="324">
        <v>52</v>
      </c>
      <c r="B94" s="324"/>
      <c r="C94" s="324"/>
      <c r="D94" s="324"/>
      <c r="E94" s="324"/>
      <c r="F94" s="324"/>
      <c r="G94" s="324"/>
      <c r="H94" s="324"/>
      <c r="I94" s="324"/>
      <c r="J94" s="324"/>
      <c r="K94" s="324"/>
      <c r="L94" s="324"/>
      <c r="M94" s="220"/>
    </row>
    <row r="95" spans="1:13" ht="13.5" customHeight="1" x14ac:dyDescent="0.25">
      <c r="A95" s="324"/>
      <c r="B95" s="324"/>
      <c r="C95" s="324"/>
      <c r="D95" s="324"/>
      <c r="E95" s="324"/>
      <c r="F95" s="324"/>
      <c r="G95" s="324"/>
      <c r="H95" s="324"/>
      <c r="I95" s="324"/>
      <c r="J95" s="324"/>
      <c r="K95" s="324"/>
      <c r="L95" s="324"/>
      <c r="M95" s="220"/>
    </row>
  </sheetData>
  <mergeCells count="16">
    <mergeCell ref="A94:L95"/>
    <mergeCell ref="A2:J2"/>
    <mergeCell ref="K2:L2"/>
    <mergeCell ref="C3:I3"/>
    <mergeCell ref="A4:D4"/>
    <mergeCell ref="A5:A7"/>
    <mergeCell ref="B5:B7"/>
    <mergeCell ref="C5:C7"/>
    <mergeCell ref="D5:D7"/>
    <mergeCell ref="E5:L5"/>
    <mergeCell ref="E6:E7"/>
    <mergeCell ref="F6:J6"/>
    <mergeCell ref="K6:K7"/>
    <mergeCell ref="L6:L7"/>
    <mergeCell ref="A41:L42"/>
    <mergeCell ref="A93:C93"/>
  </mergeCells>
  <pageMargins left="0.7" right="0.7" top="0.75" bottom="0.75" header="0.3" footer="0.3"/>
  <pageSetup scale="75"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7"/>
  <sheetViews>
    <sheetView topLeftCell="A16" workbookViewId="0">
      <selection activeCell="I7" sqref="I7"/>
    </sheetView>
  </sheetViews>
  <sheetFormatPr defaultColWidth="11.28515625" defaultRowHeight="15" x14ac:dyDescent="0.25"/>
  <cols>
    <col min="1" max="1" width="6.140625" bestFit="1" customWidth="1"/>
    <col min="2" max="2" width="19" bestFit="1" customWidth="1"/>
    <col min="3" max="3" width="9.85546875" bestFit="1" customWidth="1"/>
    <col min="4" max="4" width="12.5703125" bestFit="1" customWidth="1"/>
    <col min="5" max="5" width="14.85546875" bestFit="1" customWidth="1"/>
    <col min="6" max="6" width="12.85546875" bestFit="1" customWidth="1"/>
    <col min="7" max="7" width="14.28515625" bestFit="1" customWidth="1"/>
    <col min="8" max="8" width="13.5703125" bestFit="1" customWidth="1"/>
    <col min="9" max="9" width="14.85546875" bestFit="1" customWidth="1"/>
    <col min="10" max="10" width="13.5703125" bestFit="1" customWidth="1"/>
    <col min="11" max="11" width="14.28515625" bestFit="1" customWidth="1"/>
  </cols>
  <sheetData>
    <row r="2" spans="1:11" x14ac:dyDescent="0.25">
      <c r="A2" s="254" t="s">
        <v>603</v>
      </c>
      <c r="B2" s="255"/>
      <c r="C2" s="255"/>
      <c r="D2" s="255"/>
      <c r="E2" s="255"/>
      <c r="F2" s="255"/>
      <c r="G2" s="255"/>
      <c r="H2" s="255"/>
      <c r="I2" s="255"/>
      <c r="J2" s="255"/>
      <c r="K2" s="255"/>
    </row>
    <row r="3" spans="1:11" ht="60" x14ac:dyDescent="0.25">
      <c r="A3" s="39" t="s">
        <v>129</v>
      </c>
      <c r="B3" s="39" t="s">
        <v>604</v>
      </c>
      <c r="C3" s="39" t="s">
        <v>605</v>
      </c>
      <c r="D3" s="39" t="s">
        <v>606</v>
      </c>
      <c r="E3" s="39" t="s">
        <v>607</v>
      </c>
      <c r="F3" s="39" t="s">
        <v>608</v>
      </c>
      <c r="G3" s="39" t="s">
        <v>609</v>
      </c>
      <c r="H3" s="39" t="s">
        <v>610</v>
      </c>
      <c r="I3" s="39" t="s">
        <v>611</v>
      </c>
      <c r="J3" s="39" t="s">
        <v>612</v>
      </c>
      <c r="K3" s="39" t="s">
        <v>613</v>
      </c>
    </row>
    <row r="4" spans="1:11" ht="34.5" customHeight="1" x14ac:dyDescent="0.25">
      <c r="A4" s="45">
        <v>1</v>
      </c>
      <c r="B4" s="45" t="s">
        <v>614</v>
      </c>
      <c r="C4" s="45" t="s">
        <v>87</v>
      </c>
      <c r="D4" s="45" t="s">
        <v>615</v>
      </c>
      <c r="E4" s="135" t="s">
        <v>616</v>
      </c>
      <c r="F4" s="45" t="s">
        <v>937</v>
      </c>
      <c r="G4" s="45"/>
      <c r="H4" s="45" t="s">
        <v>615</v>
      </c>
      <c r="I4" s="135" t="s">
        <v>616</v>
      </c>
      <c r="J4" s="45" t="s">
        <v>937</v>
      </c>
      <c r="K4" s="45"/>
    </row>
    <row r="5" spans="1:11" ht="34.5" customHeight="1" x14ac:dyDescent="0.25">
      <c r="A5" s="45">
        <v>2</v>
      </c>
      <c r="B5" s="45" t="s">
        <v>617</v>
      </c>
      <c r="C5" s="45" t="s">
        <v>87</v>
      </c>
      <c r="D5" s="45" t="s">
        <v>618</v>
      </c>
      <c r="E5" s="135" t="s">
        <v>619</v>
      </c>
      <c r="F5" s="45" t="s">
        <v>984</v>
      </c>
      <c r="G5" s="45"/>
      <c r="H5" s="45" t="s">
        <v>618</v>
      </c>
      <c r="I5" s="135" t="s">
        <v>619</v>
      </c>
      <c r="J5" s="45" t="s">
        <v>984</v>
      </c>
      <c r="K5" s="45"/>
    </row>
    <row r="6" spans="1:11" ht="34.5" customHeight="1" x14ac:dyDescent="0.25">
      <c r="A6" s="45">
        <v>3</v>
      </c>
      <c r="B6" s="45" t="s">
        <v>620</v>
      </c>
      <c r="C6" s="45" t="s">
        <v>87</v>
      </c>
      <c r="D6" s="45" t="s">
        <v>621</v>
      </c>
      <c r="E6" s="136">
        <v>42959</v>
      </c>
      <c r="F6" s="45" t="s">
        <v>977</v>
      </c>
      <c r="G6" s="45"/>
      <c r="H6" s="45" t="s">
        <v>621</v>
      </c>
      <c r="I6" s="136">
        <v>42959</v>
      </c>
      <c r="J6" s="45" t="s">
        <v>977</v>
      </c>
      <c r="K6" s="45"/>
    </row>
    <row r="7" spans="1:11" ht="34.5" customHeight="1" x14ac:dyDescent="0.25">
      <c r="A7" s="45">
        <v>4</v>
      </c>
      <c r="B7" s="45" t="s">
        <v>622</v>
      </c>
      <c r="C7" s="45" t="s">
        <v>87</v>
      </c>
      <c r="D7" s="45" t="s">
        <v>618</v>
      </c>
      <c r="E7" s="135"/>
      <c r="F7" s="45" t="s">
        <v>978</v>
      </c>
      <c r="G7" s="45"/>
      <c r="H7" s="45" t="s">
        <v>618</v>
      </c>
      <c r="I7" s="135"/>
      <c r="J7" s="45" t="s">
        <v>978</v>
      </c>
      <c r="K7" s="45"/>
    </row>
    <row r="8" spans="1:11" ht="34.5" customHeight="1" x14ac:dyDescent="0.25">
      <c r="A8" s="45">
        <v>5</v>
      </c>
      <c r="B8" s="45" t="s">
        <v>623</v>
      </c>
      <c r="C8" s="45" t="s">
        <v>87</v>
      </c>
      <c r="D8" s="45" t="s">
        <v>624</v>
      </c>
      <c r="E8" s="135" t="s">
        <v>625</v>
      </c>
      <c r="F8" s="45" t="s">
        <v>985</v>
      </c>
      <c r="G8" s="45"/>
      <c r="H8" s="45" t="s">
        <v>624</v>
      </c>
      <c r="I8" s="135" t="s">
        <v>625</v>
      </c>
      <c r="J8" s="45" t="s">
        <v>985</v>
      </c>
      <c r="K8" s="45"/>
    </row>
    <row r="9" spans="1:11" ht="34.5" customHeight="1" x14ac:dyDescent="0.25">
      <c r="A9" s="45">
        <v>6</v>
      </c>
      <c r="B9" s="45" t="s">
        <v>626</v>
      </c>
      <c r="C9" s="45" t="s">
        <v>87</v>
      </c>
      <c r="D9" s="45" t="s">
        <v>627</v>
      </c>
      <c r="E9" s="136">
        <v>43051</v>
      </c>
      <c r="F9" s="45" t="s">
        <v>986</v>
      </c>
      <c r="G9" s="45"/>
      <c r="H9" s="45" t="s">
        <v>618</v>
      </c>
      <c r="I9" s="136">
        <v>43051</v>
      </c>
      <c r="J9" s="45" t="s">
        <v>986</v>
      </c>
      <c r="K9" s="45"/>
    </row>
    <row r="10" spans="1:11" ht="34.5" customHeight="1" x14ac:dyDescent="0.25">
      <c r="A10" s="45">
        <v>7</v>
      </c>
      <c r="B10" s="45" t="s">
        <v>628</v>
      </c>
      <c r="C10" s="45" t="s">
        <v>87</v>
      </c>
      <c r="D10" s="45" t="s">
        <v>624</v>
      </c>
      <c r="E10" s="135"/>
      <c r="F10" s="45" t="s">
        <v>982</v>
      </c>
      <c r="G10" s="45"/>
      <c r="H10" s="45" t="s">
        <v>624</v>
      </c>
      <c r="I10" s="135"/>
      <c r="J10" s="45" t="s">
        <v>982</v>
      </c>
      <c r="K10" s="45"/>
    </row>
    <row r="11" spans="1:11" ht="34.5" customHeight="1" x14ac:dyDescent="0.25">
      <c r="A11" s="45">
        <v>8</v>
      </c>
      <c r="B11" s="45" t="s">
        <v>629</v>
      </c>
      <c r="C11" s="45" t="s">
        <v>87</v>
      </c>
      <c r="D11" s="45" t="s">
        <v>630</v>
      </c>
      <c r="E11" s="135" t="s">
        <v>631</v>
      </c>
      <c r="F11" s="45" t="s">
        <v>976</v>
      </c>
      <c r="G11" s="45"/>
      <c r="H11" s="45" t="s">
        <v>630</v>
      </c>
      <c r="I11" s="135" t="s">
        <v>631</v>
      </c>
      <c r="J11" s="45" t="s">
        <v>976</v>
      </c>
      <c r="K11" s="45"/>
    </row>
    <row r="12" spans="1:11" ht="34.5" customHeight="1" x14ac:dyDescent="0.25">
      <c r="A12" s="45">
        <v>9</v>
      </c>
      <c r="B12" s="45" t="s">
        <v>632</v>
      </c>
      <c r="C12" s="45" t="s">
        <v>87</v>
      </c>
      <c r="D12" s="45" t="s">
        <v>624</v>
      </c>
      <c r="E12" s="135"/>
      <c r="F12" s="45" t="s">
        <v>976</v>
      </c>
      <c r="G12" s="45"/>
      <c r="H12" s="45" t="s">
        <v>624</v>
      </c>
      <c r="I12" s="135"/>
      <c r="J12" s="45" t="s">
        <v>976</v>
      </c>
      <c r="K12" s="45"/>
    </row>
    <row r="13" spans="1:11" ht="34.5" customHeight="1" x14ac:dyDescent="0.25">
      <c r="A13" s="45">
        <v>10</v>
      </c>
      <c r="B13" s="45" t="s">
        <v>633</v>
      </c>
      <c r="C13" s="45" t="s">
        <v>87</v>
      </c>
      <c r="D13" s="45" t="s">
        <v>634</v>
      </c>
      <c r="E13" s="136">
        <v>43051</v>
      </c>
      <c r="F13" s="45" t="s">
        <v>978</v>
      </c>
      <c r="G13" s="45"/>
      <c r="H13" s="45" t="s">
        <v>634</v>
      </c>
      <c r="I13" s="136">
        <v>43051</v>
      </c>
      <c r="J13" s="45" t="s">
        <v>978</v>
      </c>
      <c r="K13" s="45"/>
    </row>
    <row r="14" spans="1:11" ht="34.5" customHeight="1" x14ac:dyDescent="0.25">
      <c r="A14" s="45">
        <v>11</v>
      </c>
      <c r="B14" s="45" t="s">
        <v>230</v>
      </c>
      <c r="C14" s="45" t="s">
        <v>87</v>
      </c>
      <c r="D14" s="45" t="s">
        <v>635</v>
      </c>
      <c r="E14" s="135" t="s">
        <v>631</v>
      </c>
      <c r="F14" s="45" t="s">
        <v>983</v>
      </c>
      <c r="G14" s="45"/>
      <c r="H14" s="45" t="s">
        <v>635</v>
      </c>
      <c r="I14" s="135" t="s">
        <v>631</v>
      </c>
      <c r="J14" s="45" t="s">
        <v>983</v>
      </c>
      <c r="K14" s="45"/>
    </row>
    <row r="15" spans="1:11" x14ac:dyDescent="0.25">
      <c r="A15" s="256">
        <v>53</v>
      </c>
      <c r="B15" s="256"/>
      <c r="C15" s="256"/>
      <c r="D15" s="256"/>
      <c r="E15" s="256"/>
      <c r="F15" s="256"/>
      <c r="G15" s="256"/>
      <c r="H15" s="256"/>
      <c r="I15" s="256"/>
      <c r="J15" s="256"/>
      <c r="K15" s="256"/>
    </row>
    <row r="16" spans="1:11" x14ac:dyDescent="0.25">
      <c r="A16" s="257"/>
      <c r="B16" s="257"/>
      <c r="C16" s="257"/>
      <c r="D16" s="257"/>
      <c r="E16" s="257"/>
      <c r="F16" s="257"/>
      <c r="G16" s="257"/>
      <c r="H16" s="257"/>
      <c r="I16" s="257"/>
      <c r="J16" s="257"/>
      <c r="K16" s="257"/>
    </row>
    <row r="17" spans="1:11" x14ac:dyDescent="0.25">
      <c r="A17" s="257"/>
      <c r="B17" s="257"/>
      <c r="C17" s="257"/>
      <c r="D17" s="257"/>
      <c r="E17" s="257"/>
      <c r="F17" s="257"/>
      <c r="G17" s="257"/>
      <c r="H17" s="257"/>
      <c r="I17" s="257"/>
      <c r="J17" s="257"/>
      <c r="K17" s="257"/>
    </row>
  </sheetData>
  <mergeCells count="2">
    <mergeCell ref="A2:K2"/>
    <mergeCell ref="A15:K17"/>
  </mergeCells>
  <pageMargins left="0.7" right="0.7" top="0.75" bottom="0.75" header="0.3" footer="0.3"/>
  <pageSetup scale="8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topLeftCell="A10" workbookViewId="0">
      <selection activeCell="J13" sqref="J13"/>
    </sheetView>
  </sheetViews>
  <sheetFormatPr defaultRowHeight="15" x14ac:dyDescent="0.25"/>
  <cols>
    <col min="1" max="1" width="6.42578125" bestFit="1" customWidth="1"/>
    <col min="2" max="2" width="18.85546875" bestFit="1" customWidth="1"/>
    <col min="3" max="4" width="11.28515625" bestFit="1" customWidth="1"/>
    <col min="5" max="5" width="11.140625" bestFit="1" customWidth="1"/>
    <col min="6" max="6" width="11.28515625" bestFit="1" customWidth="1"/>
    <col min="7" max="7" width="10.7109375" bestFit="1" customWidth="1"/>
    <col min="8" max="8" width="11.5703125" customWidth="1"/>
  </cols>
  <sheetData>
    <row r="1" spans="1:8" ht="30.75" customHeight="1" x14ac:dyDescent="0.25">
      <c r="A1" s="272" t="s">
        <v>987</v>
      </c>
      <c r="B1" s="273"/>
      <c r="C1" s="273"/>
      <c r="D1" s="273"/>
      <c r="E1" s="273"/>
      <c r="F1" s="273"/>
      <c r="G1" s="273"/>
      <c r="H1" s="273"/>
    </row>
    <row r="2" spans="1:8" ht="60" x14ac:dyDescent="0.25">
      <c r="A2" s="39" t="s">
        <v>129</v>
      </c>
      <c r="B2" s="39" t="s">
        <v>225</v>
      </c>
      <c r="C2" s="39" t="s">
        <v>232</v>
      </c>
      <c r="D2" s="39" t="s">
        <v>233</v>
      </c>
      <c r="E2" s="39" t="s">
        <v>748</v>
      </c>
      <c r="F2" s="39" t="s">
        <v>749</v>
      </c>
      <c r="G2" s="39" t="s">
        <v>136</v>
      </c>
      <c r="H2" s="39" t="s">
        <v>750</v>
      </c>
    </row>
    <row r="3" spans="1:8" ht="29.25" customHeight="1" x14ac:dyDescent="0.25">
      <c r="A3" s="45">
        <v>1</v>
      </c>
      <c r="B3" s="45" t="s">
        <v>620</v>
      </c>
      <c r="C3" s="45">
        <v>31636</v>
      </c>
      <c r="D3" s="45">
        <v>12596</v>
      </c>
      <c r="E3" s="45">
        <v>39.82</v>
      </c>
      <c r="F3" s="45">
        <v>38.65</v>
      </c>
      <c r="G3" s="45">
        <v>161926</v>
      </c>
      <c r="H3" s="45">
        <v>0.08</v>
      </c>
    </row>
    <row r="4" spans="1:8" ht="29.25" customHeight="1" x14ac:dyDescent="0.25">
      <c r="A4" s="45">
        <v>2</v>
      </c>
      <c r="B4" s="45" t="s">
        <v>623</v>
      </c>
      <c r="C4" s="45">
        <v>1394461.72</v>
      </c>
      <c r="D4" s="45">
        <v>401911.03999999998</v>
      </c>
      <c r="E4" s="45">
        <v>28.82</v>
      </c>
      <c r="F4" s="45">
        <v>29.51</v>
      </c>
      <c r="G4" s="45">
        <v>825922</v>
      </c>
      <c r="H4" s="45">
        <v>0.49</v>
      </c>
    </row>
    <row r="5" spans="1:8" ht="29.25" customHeight="1" x14ac:dyDescent="0.25">
      <c r="A5" s="45">
        <v>3</v>
      </c>
      <c r="B5" s="45" t="s">
        <v>751</v>
      </c>
      <c r="C5" s="45">
        <v>14161.54</v>
      </c>
      <c r="D5" s="45">
        <v>4957.58</v>
      </c>
      <c r="E5" s="45">
        <v>35.01</v>
      </c>
      <c r="F5" s="45">
        <v>36.18</v>
      </c>
      <c r="G5" s="45">
        <v>95680</v>
      </c>
      <c r="H5" s="45">
        <v>0.05</v>
      </c>
    </row>
    <row r="6" spans="1:8" ht="29.25" customHeight="1" x14ac:dyDescent="0.25">
      <c r="A6" s="45">
        <v>4</v>
      </c>
      <c r="B6" s="45" t="s">
        <v>752</v>
      </c>
      <c r="C6" s="45">
        <v>146378.37</v>
      </c>
      <c r="D6" s="45">
        <v>119814.22</v>
      </c>
      <c r="E6" s="45">
        <v>81.849999999999994</v>
      </c>
      <c r="F6" s="45">
        <v>77.599999999999994</v>
      </c>
      <c r="G6" s="45">
        <v>258840</v>
      </c>
      <c r="H6" s="45">
        <v>0.46</v>
      </c>
    </row>
    <row r="7" spans="1:8" ht="29.25" customHeight="1" x14ac:dyDescent="0.25">
      <c r="A7" s="45">
        <v>5</v>
      </c>
      <c r="B7" s="45" t="s">
        <v>628</v>
      </c>
      <c r="C7" s="45">
        <v>156507.65</v>
      </c>
      <c r="D7" s="45">
        <v>35237.01</v>
      </c>
      <c r="E7" s="45">
        <v>22.51</v>
      </c>
      <c r="F7" s="45">
        <v>22.81</v>
      </c>
      <c r="G7" s="45">
        <v>272185</v>
      </c>
      <c r="H7" s="45">
        <v>0.13</v>
      </c>
    </row>
    <row r="8" spans="1:8" ht="29.25" customHeight="1" x14ac:dyDescent="0.25">
      <c r="A8" s="45">
        <v>6</v>
      </c>
      <c r="B8" s="45" t="s">
        <v>617</v>
      </c>
      <c r="C8" s="45">
        <v>122132.36</v>
      </c>
      <c r="D8" s="45">
        <v>17454.150000000001</v>
      </c>
      <c r="E8" s="45">
        <v>14.29</v>
      </c>
      <c r="F8" s="45">
        <v>15.22</v>
      </c>
      <c r="G8" s="45">
        <v>122939</v>
      </c>
      <c r="H8" s="45">
        <v>0.14000000000000001</v>
      </c>
    </row>
    <row r="9" spans="1:8" ht="29.25" customHeight="1" x14ac:dyDescent="0.25">
      <c r="A9" s="45">
        <v>7</v>
      </c>
      <c r="B9" s="45" t="s">
        <v>633</v>
      </c>
      <c r="C9" s="45">
        <v>26145.23</v>
      </c>
      <c r="D9" s="45">
        <v>10834.63</v>
      </c>
      <c r="E9" s="45">
        <v>41.44</v>
      </c>
      <c r="F9" s="45">
        <v>41.82</v>
      </c>
      <c r="G9" s="45">
        <v>155991</v>
      </c>
      <c r="H9" s="45">
        <v>7.0000000000000007E-2</v>
      </c>
    </row>
    <row r="10" spans="1:8" ht="29.25" customHeight="1" x14ac:dyDescent="0.25">
      <c r="A10" s="45">
        <v>8</v>
      </c>
      <c r="B10" s="45" t="s">
        <v>626</v>
      </c>
      <c r="C10" s="45">
        <v>150576</v>
      </c>
      <c r="D10" s="45">
        <v>56634</v>
      </c>
      <c r="E10" s="45">
        <v>37.61</v>
      </c>
      <c r="F10" s="45">
        <v>38.47</v>
      </c>
      <c r="G10" s="45">
        <v>496586</v>
      </c>
      <c r="H10" s="45">
        <v>0.11</v>
      </c>
    </row>
    <row r="11" spans="1:8" ht="29.25" customHeight="1" x14ac:dyDescent="0.25">
      <c r="A11" s="45">
        <v>9</v>
      </c>
      <c r="B11" s="45" t="s">
        <v>632</v>
      </c>
      <c r="C11" s="45">
        <v>25524</v>
      </c>
      <c r="D11" s="45">
        <v>6706</v>
      </c>
      <c r="E11" s="45">
        <v>26.27</v>
      </c>
      <c r="F11" s="45">
        <v>25.78</v>
      </c>
      <c r="G11" s="45">
        <v>142334</v>
      </c>
      <c r="H11" s="45">
        <v>0.05</v>
      </c>
    </row>
    <row r="12" spans="1:8" ht="29.25" customHeight="1" x14ac:dyDescent="0.25">
      <c r="A12" s="45">
        <v>10</v>
      </c>
      <c r="B12" s="45" t="s">
        <v>622</v>
      </c>
      <c r="C12" s="45">
        <v>26132</v>
      </c>
      <c r="D12" s="45">
        <v>8604</v>
      </c>
      <c r="E12" s="45">
        <v>32.93</v>
      </c>
      <c r="F12" s="45">
        <v>32.409999999999997</v>
      </c>
      <c r="G12" s="45">
        <v>146705</v>
      </c>
      <c r="H12" s="45">
        <v>0.06</v>
      </c>
    </row>
    <row r="13" spans="1:8" ht="29.25" customHeight="1" x14ac:dyDescent="0.25">
      <c r="A13" s="45">
        <v>11</v>
      </c>
      <c r="B13" s="45" t="s">
        <v>614</v>
      </c>
      <c r="C13" s="45">
        <v>61127.57</v>
      </c>
      <c r="D13" s="45">
        <v>23086.67</v>
      </c>
      <c r="E13" s="45">
        <v>37.770000000000003</v>
      </c>
      <c r="F13" s="45">
        <v>37.36</v>
      </c>
      <c r="G13" s="45">
        <v>287781</v>
      </c>
      <c r="H13" s="45">
        <v>0.08</v>
      </c>
    </row>
    <row r="14" spans="1:8" ht="29.25" customHeight="1" x14ac:dyDescent="0.25">
      <c r="A14" s="46" t="s">
        <v>224</v>
      </c>
      <c r="B14" s="46" t="s">
        <v>188</v>
      </c>
      <c r="C14" s="46">
        <v>2145692.81</v>
      </c>
      <c r="D14" s="46">
        <v>695034.72</v>
      </c>
      <c r="E14" s="46">
        <v>32.39</v>
      </c>
      <c r="F14" s="46"/>
      <c r="G14" s="46">
        <v>2966889</v>
      </c>
      <c r="H14" s="46"/>
    </row>
    <row r="15" spans="1:8" x14ac:dyDescent="0.25">
      <c r="A15" s="256">
        <v>54</v>
      </c>
      <c r="B15" s="256"/>
      <c r="C15" s="256"/>
      <c r="D15" s="256"/>
      <c r="E15" s="256"/>
      <c r="F15" s="256"/>
      <c r="G15" s="256"/>
      <c r="H15" s="256"/>
    </row>
    <row r="16" spans="1:8" x14ac:dyDescent="0.25">
      <c r="A16" s="257"/>
      <c r="B16" s="257"/>
      <c r="C16" s="257"/>
      <c r="D16" s="257"/>
      <c r="E16" s="257"/>
      <c r="F16" s="257"/>
      <c r="G16" s="257"/>
      <c r="H16" s="257"/>
    </row>
    <row r="17" spans="1:9" x14ac:dyDescent="0.25">
      <c r="A17" s="257"/>
      <c r="B17" s="257"/>
      <c r="C17" s="257"/>
      <c r="D17" s="257"/>
      <c r="E17" s="257"/>
      <c r="F17" s="257"/>
      <c r="G17" s="257"/>
      <c r="H17" s="257"/>
    </row>
    <row r="19" spans="1:9" x14ac:dyDescent="0.25">
      <c r="A19" s="217"/>
      <c r="B19" s="217"/>
      <c r="C19" s="217"/>
      <c r="D19" s="217"/>
      <c r="E19" s="217"/>
      <c r="F19" s="217"/>
      <c r="G19" s="217"/>
      <c r="H19" s="217"/>
      <c r="I19" s="186"/>
    </row>
    <row r="20" spans="1:9" x14ac:dyDescent="0.25">
      <c r="A20" s="218"/>
      <c r="B20" s="218"/>
      <c r="C20" s="218"/>
      <c r="D20" s="218"/>
      <c r="E20" s="218"/>
      <c r="F20" s="218"/>
      <c r="G20" s="218"/>
      <c r="H20" s="218"/>
      <c r="I20" s="186"/>
    </row>
    <row r="21" spans="1:9" x14ac:dyDescent="0.25">
      <c r="A21" s="218"/>
      <c r="B21" s="218"/>
      <c r="C21" s="218"/>
      <c r="D21" s="218"/>
      <c r="E21" s="218"/>
      <c r="F21" s="218"/>
      <c r="G21" s="218"/>
      <c r="H21" s="218"/>
      <c r="I21" s="186"/>
    </row>
    <row r="22" spans="1:9" x14ac:dyDescent="0.25">
      <c r="A22" s="218"/>
      <c r="B22" s="218"/>
      <c r="C22" s="218"/>
      <c r="D22" s="218"/>
      <c r="E22" s="218"/>
      <c r="F22" s="218"/>
      <c r="G22" s="218"/>
      <c r="H22" s="218"/>
      <c r="I22" s="186"/>
    </row>
    <row r="23" spans="1:9" x14ac:dyDescent="0.25">
      <c r="A23" s="218"/>
      <c r="B23" s="218"/>
      <c r="C23" s="218"/>
      <c r="D23" s="218"/>
      <c r="E23" s="218"/>
      <c r="F23" s="218"/>
      <c r="G23" s="218"/>
      <c r="H23" s="218"/>
      <c r="I23" s="186"/>
    </row>
    <row r="24" spans="1:9" x14ac:dyDescent="0.25">
      <c r="A24" s="218"/>
      <c r="B24" s="218"/>
      <c r="C24" s="218"/>
      <c r="D24" s="218"/>
      <c r="E24" s="218"/>
      <c r="F24" s="218"/>
      <c r="G24" s="218"/>
      <c r="H24" s="218"/>
      <c r="I24" s="186"/>
    </row>
    <row r="25" spans="1:9" x14ac:dyDescent="0.25">
      <c r="A25" s="218"/>
      <c r="B25" s="218"/>
      <c r="C25" s="218"/>
      <c r="D25" s="218"/>
      <c r="E25" s="218"/>
      <c r="F25" s="218"/>
      <c r="G25" s="218"/>
      <c r="H25" s="218"/>
      <c r="I25" s="186"/>
    </row>
    <row r="26" spans="1:9" x14ac:dyDescent="0.25">
      <c r="A26" s="218"/>
      <c r="B26" s="218"/>
      <c r="C26" s="218"/>
      <c r="D26" s="218"/>
      <c r="E26" s="218"/>
      <c r="F26" s="218"/>
      <c r="G26" s="218"/>
      <c r="H26" s="218"/>
      <c r="I26" s="186"/>
    </row>
    <row r="27" spans="1:9" x14ac:dyDescent="0.25">
      <c r="A27" s="218"/>
      <c r="B27" s="218"/>
      <c r="C27" s="218"/>
      <c r="D27" s="218"/>
      <c r="E27" s="218"/>
      <c r="F27" s="218"/>
      <c r="G27" s="218"/>
      <c r="H27" s="218"/>
      <c r="I27" s="186"/>
    </row>
    <row r="28" spans="1:9" x14ac:dyDescent="0.25">
      <c r="A28" s="218"/>
      <c r="B28" s="218"/>
      <c r="C28" s="218"/>
      <c r="D28" s="218"/>
      <c r="E28" s="218"/>
      <c r="F28" s="218"/>
      <c r="G28" s="218"/>
      <c r="H28" s="218"/>
      <c r="I28" s="186"/>
    </row>
    <row r="29" spans="1:9" x14ac:dyDescent="0.25">
      <c r="A29" s="218"/>
      <c r="B29" s="218"/>
      <c r="C29" s="218"/>
      <c r="D29" s="218"/>
      <c r="E29" s="218"/>
      <c r="F29" s="218"/>
      <c r="G29" s="218"/>
      <c r="H29" s="218"/>
      <c r="I29" s="186"/>
    </row>
    <row r="30" spans="1:9" x14ac:dyDescent="0.25">
      <c r="A30" s="218"/>
      <c r="B30" s="218"/>
      <c r="C30" s="218"/>
      <c r="D30" s="218"/>
      <c r="E30" s="218"/>
      <c r="F30" s="218"/>
      <c r="G30" s="218"/>
      <c r="H30" s="218"/>
      <c r="I30" s="186"/>
    </row>
    <row r="31" spans="1:9" x14ac:dyDescent="0.25">
      <c r="A31" s="219"/>
      <c r="B31" s="219"/>
      <c r="C31" s="219"/>
      <c r="D31" s="219"/>
      <c r="E31" s="219"/>
      <c r="F31" s="219"/>
      <c r="G31" s="219"/>
      <c r="H31" s="219"/>
      <c r="I31" s="186"/>
    </row>
    <row r="32" spans="1:9" x14ac:dyDescent="0.25">
      <c r="A32" s="333"/>
      <c r="B32" s="333"/>
      <c r="C32" s="333"/>
      <c r="D32" s="333"/>
      <c r="E32" s="333"/>
      <c r="F32" s="333"/>
      <c r="G32" s="333"/>
      <c r="H32" s="333"/>
      <c r="I32" s="186"/>
    </row>
    <row r="33" spans="1:9" x14ac:dyDescent="0.25">
      <c r="A33" s="333"/>
      <c r="B33" s="333"/>
      <c r="C33" s="333"/>
      <c r="D33" s="333"/>
      <c r="E33" s="333"/>
      <c r="F33" s="333"/>
      <c r="G33" s="333"/>
      <c r="H33" s="333"/>
      <c r="I33" s="186"/>
    </row>
    <row r="34" spans="1:9" x14ac:dyDescent="0.25">
      <c r="A34" s="333"/>
      <c r="B34" s="333"/>
      <c r="C34" s="333"/>
      <c r="D34" s="333"/>
      <c r="E34" s="333"/>
      <c r="F34" s="333"/>
      <c r="G34" s="333"/>
      <c r="H34" s="333"/>
      <c r="I34" s="186"/>
    </row>
    <row r="35" spans="1:9" x14ac:dyDescent="0.25">
      <c r="A35" s="186"/>
      <c r="B35" s="186"/>
      <c r="C35" s="186"/>
      <c r="D35" s="186"/>
      <c r="E35" s="186"/>
      <c r="F35" s="186"/>
      <c r="G35" s="186"/>
      <c r="H35" s="186"/>
      <c r="I35" s="186"/>
    </row>
    <row r="36" spans="1:9" x14ac:dyDescent="0.25">
      <c r="A36" s="186"/>
      <c r="B36" s="186"/>
      <c r="C36" s="186"/>
      <c r="D36" s="186"/>
      <c r="E36" s="186"/>
      <c r="F36" s="186"/>
      <c r="G36" s="186"/>
      <c r="H36" s="186"/>
      <c r="I36" s="186"/>
    </row>
    <row r="37" spans="1:9" x14ac:dyDescent="0.25">
      <c r="A37" s="186"/>
      <c r="B37" s="186"/>
      <c r="C37" s="186"/>
      <c r="D37" s="186"/>
      <c r="E37" s="186"/>
      <c r="F37" s="186"/>
      <c r="G37" s="186"/>
      <c r="H37" s="186"/>
      <c r="I37" s="186"/>
    </row>
  </sheetData>
  <mergeCells count="3">
    <mergeCell ref="A1:H1"/>
    <mergeCell ref="A15:H17"/>
    <mergeCell ref="A32:H34"/>
  </mergeCells>
  <pageMargins left="0.7" right="0.7" top="0.75" bottom="0.75" header="0.3" footer="0.3"/>
  <pageSetup scale="9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opLeftCell="A7" workbookViewId="0">
      <selection activeCell="A53" sqref="A53:J91"/>
    </sheetView>
  </sheetViews>
  <sheetFormatPr defaultRowHeight="15" x14ac:dyDescent="0.25"/>
  <cols>
    <col min="1" max="1" width="7.28515625" bestFit="1" customWidth="1"/>
    <col min="2" max="2" width="11" customWidth="1"/>
    <col min="4" max="4" width="11.85546875" customWidth="1"/>
    <col min="5" max="5" width="10.28515625" customWidth="1"/>
    <col min="6" max="6" width="12.28515625" customWidth="1"/>
    <col min="8" max="8" width="11.5703125" customWidth="1"/>
    <col min="10" max="10" width="12.5703125" customWidth="1"/>
  </cols>
  <sheetData>
    <row r="1" spans="1:10" x14ac:dyDescent="0.25">
      <c r="A1" s="272" t="s">
        <v>927</v>
      </c>
      <c r="B1" s="273"/>
      <c r="C1" s="273"/>
      <c r="D1" s="273"/>
      <c r="E1" s="273"/>
      <c r="F1" s="273"/>
      <c r="G1" s="273"/>
      <c r="H1" s="273"/>
      <c r="I1" s="273"/>
      <c r="J1" s="273"/>
    </row>
    <row r="2" spans="1:10" x14ac:dyDescent="0.25">
      <c r="A2" s="272" t="s">
        <v>753</v>
      </c>
      <c r="B2" s="273"/>
      <c r="C2" s="273"/>
      <c r="D2" s="273"/>
      <c r="E2" s="273"/>
      <c r="F2" s="273"/>
      <c r="G2" s="273"/>
      <c r="H2" s="273"/>
      <c r="I2" s="273"/>
      <c r="J2" s="273"/>
    </row>
    <row r="3" spans="1:10" x14ac:dyDescent="0.25">
      <c r="A3" s="272" t="s">
        <v>754</v>
      </c>
      <c r="B3" s="273"/>
      <c r="C3" s="273"/>
      <c r="D3" s="273"/>
      <c r="E3" s="273"/>
      <c r="F3" s="273"/>
      <c r="G3" s="273"/>
      <c r="H3" s="273"/>
      <c r="I3" s="273"/>
      <c r="J3" s="273"/>
    </row>
    <row r="5" spans="1:10" x14ac:dyDescent="0.25">
      <c r="A5" s="274" t="s">
        <v>231</v>
      </c>
      <c r="B5" s="273"/>
      <c r="C5" s="273"/>
      <c r="D5" s="273"/>
      <c r="E5" s="273"/>
      <c r="F5" s="273"/>
      <c r="G5" s="273"/>
      <c r="H5" s="273"/>
      <c r="I5" s="273"/>
      <c r="J5" s="273"/>
    </row>
    <row r="6" spans="1:10" ht="23.25" x14ac:dyDescent="0.35">
      <c r="A6" s="154"/>
    </row>
    <row r="7" spans="1:10" ht="60" x14ac:dyDescent="0.25">
      <c r="A7" s="39" t="s">
        <v>129</v>
      </c>
      <c r="B7" s="39" t="s">
        <v>204</v>
      </c>
      <c r="C7" s="39" t="s">
        <v>755</v>
      </c>
      <c r="D7" s="39" t="s">
        <v>756</v>
      </c>
      <c r="E7" s="39" t="s">
        <v>757</v>
      </c>
      <c r="F7" s="39" t="s">
        <v>758</v>
      </c>
      <c r="G7" s="39" t="s">
        <v>759</v>
      </c>
      <c r="H7" s="39" t="s">
        <v>760</v>
      </c>
      <c r="I7" s="39" t="s">
        <v>761</v>
      </c>
      <c r="J7" s="39" t="s">
        <v>762</v>
      </c>
    </row>
    <row r="8" spans="1:10" x14ac:dyDescent="0.25">
      <c r="A8" s="40">
        <v>1</v>
      </c>
      <c r="B8" s="40" t="s">
        <v>55</v>
      </c>
      <c r="C8" s="40">
        <v>40</v>
      </c>
      <c r="D8" s="40">
        <v>91.02</v>
      </c>
      <c r="E8" s="40">
        <v>212</v>
      </c>
      <c r="F8" s="40">
        <v>95.5</v>
      </c>
      <c r="G8" s="40">
        <v>50</v>
      </c>
      <c r="H8" s="40">
        <v>12</v>
      </c>
      <c r="I8" s="40">
        <v>302</v>
      </c>
      <c r="J8" s="40">
        <v>198.52</v>
      </c>
    </row>
    <row r="9" spans="1:10" x14ac:dyDescent="0.25">
      <c r="A9" s="40">
        <v>2</v>
      </c>
      <c r="B9" s="40" t="s">
        <v>215</v>
      </c>
      <c r="C9" s="40">
        <v>40</v>
      </c>
      <c r="D9" s="40">
        <v>0</v>
      </c>
      <c r="E9" s="40">
        <v>212</v>
      </c>
      <c r="F9" s="40">
        <v>21.84</v>
      </c>
      <c r="G9" s="40">
        <v>50</v>
      </c>
      <c r="H9" s="40">
        <v>121.45</v>
      </c>
      <c r="I9" s="40">
        <v>302</v>
      </c>
      <c r="J9" s="40">
        <v>143.29</v>
      </c>
    </row>
    <row r="10" spans="1:10" x14ac:dyDescent="0.25">
      <c r="A10" s="40">
        <v>3</v>
      </c>
      <c r="B10" s="40" t="s">
        <v>61</v>
      </c>
      <c r="C10" s="40">
        <v>301</v>
      </c>
      <c r="D10" s="40">
        <v>15.12</v>
      </c>
      <c r="E10" s="40">
        <v>903</v>
      </c>
      <c r="F10" s="40">
        <v>137.72999999999999</v>
      </c>
      <c r="G10" s="40">
        <v>250</v>
      </c>
      <c r="H10" s="40">
        <v>53.8</v>
      </c>
      <c r="I10" s="40">
        <v>1454</v>
      </c>
      <c r="J10" s="40">
        <v>206.65</v>
      </c>
    </row>
    <row r="11" spans="1:10" x14ac:dyDescent="0.25">
      <c r="A11" s="40">
        <v>4</v>
      </c>
      <c r="B11" s="40" t="s">
        <v>63</v>
      </c>
      <c r="C11" s="40">
        <v>113</v>
      </c>
      <c r="D11" s="40">
        <v>1.19</v>
      </c>
      <c r="E11" s="40">
        <v>695</v>
      </c>
      <c r="F11" s="40">
        <v>12.02</v>
      </c>
      <c r="G11" s="40">
        <v>250</v>
      </c>
      <c r="H11" s="40">
        <v>1.29</v>
      </c>
      <c r="I11" s="40">
        <v>1058</v>
      </c>
      <c r="J11" s="40">
        <v>14.5</v>
      </c>
    </row>
    <row r="12" spans="1:10" x14ac:dyDescent="0.25">
      <c r="A12" s="40">
        <v>5</v>
      </c>
      <c r="B12" s="40" t="s">
        <v>65</v>
      </c>
      <c r="C12" s="40">
        <v>40</v>
      </c>
      <c r="D12" s="40">
        <v>0</v>
      </c>
      <c r="E12" s="40">
        <v>212</v>
      </c>
      <c r="F12" s="40">
        <v>28.5</v>
      </c>
      <c r="G12" s="40">
        <v>50</v>
      </c>
      <c r="H12" s="40">
        <v>18.23</v>
      </c>
      <c r="I12" s="40">
        <v>302</v>
      </c>
      <c r="J12" s="40">
        <v>46.73</v>
      </c>
    </row>
    <row r="13" spans="1:10" x14ac:dyDescent="0.25">
      <c r="A13" s="40">
        <v>6</v>
      </c>
      <c r="B13" s="40" t="s">
        <v>67</v>
      </c>
      <c r="C13" s="40">
        <v>382</v>
      </c>
      <c r="D13" s="40">
        <v>33.549999999999997</v>
      </c>
      <c r="E13" s="40">
        <v>1001</v>
      </c>
      <c r="F13" s="40">
        <v>296.02999999999997</v>
      </c>
      <c r="G13" s="40">
        <v>300</v>
      </c>
      <c r="H13" s="40">
        <v>95.62</v>
      </c>
      <c r="I13" s="40">
        <v>1683</v>
      </c>
      <c r="J13" s="40">
        <v>425.2</v>
      </c>
    </row>
    <row r="14" spans="1:10" x14ac:dyDescent="0.25">
      <c r="A14" s="40">
        <v>7</v>
      </c>
      <c r="B14" s="40" t="s">
        <v>69</v>
      </c>
      <c r="C14" s="40">
        <v>451</v>
      </c>
      <c r="D14" s="40">
        <v>0</v>
      </c>
      <c r="E14" s="40">
        <v>1335</v>
      </c>
      <c r="F14" s="40">
        <v>31.32</v>
      </c>
      <c r="G14" s="40">
        <v>350</v>
      </c>
      <c r="H14" s="40">
        <v>0.6</v>
      </c>
      <c r="I14" s="40">
        <v>2136</v>
      </c>
      <c r="J14" s="40">
        <v>31.92</v>
      </c>
    </row>
    <row r="15" spans="1:10" x14ac:dyDescent="0.25">
      <c r="A15" s="40">
        <v>8</v>
      </c>
      <c r="B15" s="40" t="s">
        <v>73</v>
      </c>
      <c r="C15" s="40">
        <v>40</v>
      </c>
      <c r="D15" s="40">
        <v>0</v>
      </c>
      <c r="E15" s="40">
        <v>131</v>
      </c>
      <c r="F15" s="40">
        <v>0</v>
      </c>
      <c r="G15" s="40">
        <v>161</v>
      </c>
      <c r="H15" s="40">
        <v>0</v>
      </c>
      <c r="I15" s="40">
        <v>332</v>
      </c>
      <c r="J15" s="40">
        <v>0</v>
      </c>
    </row>
    <row r="16" spans="1:10" x14ac:dyDescent="0.25">
      <c r="A16" s="40">
        <v>9</v>
      </c>
      <c r="B16" s="40" t="s">
        <v>75</v>
      </c>
      <c r="C16" s="40">
        <v>40</v>
      </c>
      <c r="D16" s="40">
        <v>6.5</v>
      </c>
      <c r="E16" s="40">
        <v>212</v>
      </c>
      <c r="F16" s="40">
        <v>788.17</v>
      </c>
      <c r="G16" s="40">
        <v>100</v>
      </c>
      <c r="H16" s="40">
        <v>0</v>
      </c>
      <c r="I16" s="40">
        <v>352</v>
      </c>
      <c r="J16" s="40">
        <v>794.67</v>
      </c>
    </row>
    <row r="17" spans="1:10" x14ac:dyDescent="0.25">
      <c r="A17" s="40">
        <v>10</v>
      </c>
      <c r="B17" s="40" t="s">
        <v>77</v>
      </c>
      <c r="C17" s="40">
        <v>40</v>
      </c>
      <c r="D17" s="40">
        <v>0</v>
      </c>
      <c r="E17" s="40">
        <v>212</v>
      </c>
      <c r="F17" s="40">
        <v>80.709999999999994</v>
      </c>
      <c r="G17" s="40">
        <v>50</v>
      </c>
      <c r="H17" s="40">
        <v>24.15</v>
      </c>
      <c r="I17" s="40">
        <v>302</v>
      </c>
      <c r="J17" s="40">
        <v>104.86</v>
      </c>
    </row>
    <row r="18" spans="1:10" x14ac:dyDescent="0.25">
      <c r="A18" s="40">
        <v>11</v>
      </c>
      <c r="B18" s="40" t="s">
        <v>79</v>
      </c>
      <c r="C18" s="40">
        <v>70</v>
      </c>
      <c r="D18" s="40">
        <v>0</v>
      </c>
      <c r="E18" s="40">
        <v>428</v>
      </c>
      <c r="F18" s="40">
        <v>316.32</v>
      </c>
      <c r="G18" s="40">
        <v>50</v>
      </c>
      <c r="H18" s="40">
        <v>65.05</v>
      </c>
      <c r="I18" s="40">
        <v>548</v>
      </c>
      <c r="J18" s="40">
        <v>381.37</v>
      </c>
    </row>
    <row r="19" spans="1:10" x14ac:dyDescent="0.25">
      <c r="A19" s="40">
        <v>12</v>
      </c>
      <c r="B19" s="40" t="s">
        <v>81</v>
      </c>
      <c r="C19" s="40">
        <v>40</v>
      </c>
      <c r="D19" s="40">
        <v>0</v>
      </c>
      <c r="E19" s="40">
        <v>212</v>
      </c>
      <c r="F19" s="40">
        <v>70.5</v>
      </c>
      <c r="G19" s="40">
        <v>50</v>
      </c>
      <c r="H19" s="40">
        <v>0.5</v>
      </c>
      <c r="I19" s="40">
        <v>302</v>
      </c>
      <c r="J19" s="40">
        <v>71</v>
      </c>
    </row>
    <row r="20" spans="1:10" x14ac:dyDescent="0.25">
      <c r="A20" s="40">
        <v>13</v>
      </c>
      <c r="B20" s="40" t="s">
        <v>83</v>
      </c>
      <c r="C20" s="40">
        <v>530</v>
      </c>
      <c r="D20" s="40">
        <v>133.43</v>
      </c>
      <c r="E20" s="40">
        <v>1510</v>
      </c>
      <c r="F20" s="40">
        <v>230.14</v>
      </c>
      <c r="G20" s="40">
        <v>400</v>
      </c>
      <c r="H20" s="40">
        <v>346</v>
      </c>
      <c r="I20" s="40">
        <v>2440</v>
      </c>
      <c r="J20" s="40">
        <v>709.57</v>
      </c>
    </row>
    <row r="21" spans="1:10" x14ac:dyDescent="0.25">
      <c r="A21" s="40">
        <v>14</v>
      </c>
      <c r="B21" s="40" t="s">
        <v>216</v>
      </c>
      <c r="C21" s="40">
        <v>40</v>
      </c>
      <c r="D21" s="40">
        <v>0</v>
      </c>
      <c r="E21" s="40">
        <v>212</v>
      </c>
      <c r="F21" s="40">
        <v>6.48</v>
      </c>
      <c r="G21" s="40">
        <v>50</v>
      </c>
      <c r="H21" s="40">
        <v>4.83</v>
      </c>
      <c r="I21" s="40">
        <v>302</v>
      </c>
      <c r="J21" s="40">
        <v>11.31</v>
      </c>
    </row>
    <row r="22" spans="1:10" x14ac:dyDescent="0.25">
      <c r="A22" s="40">
        <v>15</v>
      </c>
      <c r="B22" s="40" t="s">
        <v>87</v>
      </c>
      <c r="C22" s="40">
        <v>2460</v>
      </c>
      <c r="D22" s="40">
        <v>0</v>
      </c>
      <c r="E22" s="40">
        <v>7303</v>
      </c>
      <c r="F22" s="40">
        <v>21425.96</v>
      </c>
      <c r="G22" s="40">
        <v>1350</v>
      </c>
      <c r="H22" s="40">
        <v>2081.92</v>
      </c>
      <c r="I22" s="40">
        <v>11113</v>
      </c>
      <c r="J22" s="40">
        <v>23507.88</v>
      </c>
    </row>
    <row r="23" spans="1:10" x14ac:dyDescent="0.25">
      <c r="A23" s="40">
        <v>16</v>
      </c>
      <c r="B23" s="40" t="s">
        <v>89</v>
      </c>
      <c r="C23" s="40">
        <v>301</v>
      </c>
      <c r="D23" s="40">
        <v>3.58</v>
      </c>
      <c r="E23" s="40">
        <v>903</v>
      </c>
      <c r="F23" s="40">
        <v>1968.27</v>
      </c>
      <c r="G23" s="40">
        <v>150</v>
      </c>
      <c r="H23" s="40">
        <v>451.67</v>
      </c>
      <c r="I23" s="40">
        <v>1354</v>
      </c>
      <c r="J23" s="40">
        <v>2423.52</v>
      </c>
    </row>
    <row r="24" spans="1:10" x14ac:dyDescent="0.25">
      <c r="A24" s="40">
        <v>17</v>
      </c>
      <c r="B24" s="40" t="s">
        <v>91</v>
      </c>
      <c r="C24" s="40">
        <v>451</v>
      </c>
      <c r="D24" s="40">
        <v>35.68</v>
      </c>
      <c r="E24" s="40">
        <v>1335</v>
      </c>
      <c r="F24" s="40">
        <v>667</v>
      </c>
      <c r="G24" s="40">
        <v>200</v>
      </c>
      <c r="H24" s="40">
        <v>73.900000000000006</v>
      </c>
      <c r="I24" s="40">
        <v>1986</v>
      </c>
      <c r="J24" s="40">
        <v>776.58</v>
      </c>
    </row>
    <row r="25" spans="1:10" x14ac:dyDescent="0.25">
      <c r="A25" s="40">
        <v>18</v>
      </c>
      <c r="B25" s="40" t="s">
        <v>93</v>
      </c>
      <c r="C25" s="40">
        <v>382</v>
      </c>
      <c r="D25" s="40">
        <v>8.9</v>
      </c>
      <c r="E25" s="40">
        <v>1001</v>
      </c>
      <c r="F25" s="40">
        <v>948.63</v>
      </c>
      <c r="G25" s="40">
        <v>350</v>
      </c>
      <c r="H25" s="40">
        <v>937.71</v>
      </c>
      <c r="I25" s="40">
        <v>1733</v>
      </c>
      <c r="J25" s="40">
        <v>1895.24</v>
      </c>
    </row>
    <row r="26" spans="1:10" x14ac:dyDescent="0.25">
      <c r="A26" s="40">
        <v>19</v>
      </c>
      <c r="B26" s="40" t="s">
        <v>95</v>
      </c>
      <c r="C26" s="40">
        <v>149</v>
      </c>
      <c r="D26" s="40">
        <v>0.81</v>
      </c>
      <c r="E26" s="40">
        <v>428</v>
      </c>
      <c r="F26" s="40">
        <v>28.69</v>
      </c>
      <c r="G26" s="40">
        <v>250</v>
      </c>
      <c r="H26" s="40">
        <v>46.72</v>
      </c>
      <c r="I26" s="40">
        <v>827</v>
      </c>
      <c r="J26" s="40">
        <v>76.22</v>
      </c>
    </row>
    <row r="27" spans="1:10" x14ac:dyDescent="0.25">
      <c r="A27" s="40">
        <v>20</v>
      </c>
      <c r="B27" s="40" t="s">
        <v>97</v>
      </c>
      <c r="C27" s="40">
        <v>301</v>
      </c>
      <c r="D27" s="40">
        <v>31.61</v>
      </c>
      <c r="E27" s="40">
        <v>903</v>
      </c>
      <c r="F27" s="40">
        <v>1883</v>
      </c>
      <c r="G27" s="40">
        <v>200</v>
      </c>
      <c r="H27" s="40">
        <v>388.99</v>
      </c>
      <c r="I27" s="40">
        <v>1404</v>
      </c>
      <c r="J27" s="40">
        <v>2303.6</v>
      </c>
    </row>
    <row r="28" spans="1:10" x14ac:dyDescent="0.25">
      <c r="A28" s="40">
        <v>21</v>
      </c>
      <c r="B28" s="40" t="s">
        <v>217</v>
      </c>
      <c r="C28" s="40">
        <v>40</v>
      </c>
      <c r="D28" s="40">
        <v>0</v>
      </c>
      <c r="E28" s="40">
        <v>212</v>
      </c>
      <c r="F28" s="40">
        <v>0</v>
      </c>
      <c r="G28" s="40">
        <v>50</v>
      </c>
      <c r="H28" s="40">
        <v>36.03</v>
      </c>
      <c r="I28" s="40">
        <v>302</v>
      </c>
      <c r="J28" s="40">
        <v>36.03</v>
      </c>
    </row>
    <row r="29" spans="1:10" x14ac:dyDescent="0.25">
      <c r="A29" s="41" t="s">
        <v>218</v>
      </c>
      <c r="B29" s="41" t="s">
        <v>188</v>
      </c>
      <c r="C29" s="41">
        <v>6251</v>
      </c>
      <c r="D29" s="41">
        <v>361.39</v>
      </c>
      <c r="E29" s="41">
        <v>19572</v>
      </c>
      <c r="F29" s="41">
        <v>29036.81</v>
      </c>
      <c r="G29" s="41">
        <v>4711</v>
      </c>
      <c r="H29" s="41">
        <v>4760.46</v>
      </c>
      <c r="I29" s="41">
        <v>30534</v>
      </c>
      <c r="J29" s="41">
        <v>34158.660000000003</v>
      </c>
    </row>
    <row r="30" spans="1:10" x14ac:dyDescent="0.25">
      <c r="A30" s="40">
        <v>1</v>
      </c>
      <c r="B30" s="40" t="s">
        <v>103</v>
      </c>
      <c r="C30" s="40">
        <v>600</v>
      </c>
      <c r="D30" s="40">
        <v>312.14</v>
      </c>
      <c r="E30" s="40">
        <v>1594</v>
      </c>
      <c r="F30" s="40">
        <v>519.23</v>
      </c>
      <c r="G30" s="40">
        <v>300</v>
      </c>
      <c r="H30" s="40">
        <v>137.30000000000001</v>
      </c>
      <c r="I30" s="40">
        <v>2494</v>
      </c>
      <c r="J30" s="40">
        <v>968.67</v>
      </c>
    </row>
    <row r="31" spans="1:10" x14ac:dyDescent="0.25">
      <c r="A31" s="40">
        <v>2</v>
      </c>
      <c r="B31" s="40" t="s">
        <v>101</v>
      </c>
      <c r="C31" s="40">
        <v>74</v>
      </c>
      <c r="D31" s="40">
        <v>137.13</v>
      </c>
      <c r="E31" s="40">
        <v>428</v>
      </c>
      <c r="F31" s="40">
        <v>297.7</v>
      </c>
      <c r="G31" s="40">
        <v>200</v>
      </c>
      <c r="H31" s="40">
        <v>377.4</v>
      </c>
      <c r="I31" s="40">
        <v>702</v>
      </c>
      <c r="J31" s="40">
        <v>812.23</v>
      </c>
    </row>
    <row r="32" spans="1:10" x14ac:dyDescent="0.25">
      <c r="A32" s="40">
        <v>3</v>
      </c>
      <c r="B32" s="40" t="s">
        <v>105</v>
      </c>
      <c r="C32" s="40">
        <v>113</v>
      </c>
      <c r="D32" s="40">
        <v>0</v>
      </c>
      <c r="E32" s="40">
        <v>583</v>
      </c>
      <c r="F32" s="40">
        <v>143.94999999999999</v>
      </c>
      <c r="G32" s="40">
        <v>100</v>
      </c>
      <c r="H32" s="40">
        <v>0</v>
      </c>
      <c r="I32" s="40">
        <v>796</v>
      </c>
      <c r="J32" s="40">
        <v>143.94999999999999</v>
      </c>
    </row>
    <row r="33" spans="1:10" x14ac:dyDescent="0.25">
      <c r="A33" s="40">
        <v>4</v>
      </c>
      <c r="B33" s="40" t="s">
        <v>107</v>
      </c>
      <c r="C33" s="40">
        <v>40</v>
      </c>
      <c r="D33" s="40">
        <v>26.27</v>
      </c>
      <c r="E33" s="40">
        <v>254</v>
      </c>
      <c r="F33" s="40">
        <v>110.24</v>
      </c>
      <c r="G33" s="40">
        <v>50</v>
      </c>
      <c r="H33" s="40">
        <v>0</v>
      </c>
      <c r="I33" s="40">
        <v>344</v>
      </c>
      <c r="J33" s="40">
        <v>136.51</v>
      </c>
    </row>
    <row r="34" spans="1:10" x14ac:dyDescent="0.25">
      <c r="A34" s="40">
        <v>5</v>
      </c>
      <c r="B34" s="40" t="s">
        <v>99</v>
      </c>
      <c r="C34" s="40">
        <v>113</v>
      </c>
      <c r="D34" s="40">
        <v>98.72</v>
      </c>
      <c r="E34" s="40">
        <v>695</v>
      </c>
      <c r="F34" s="40">
        <v>0</v>
      </c>
      <c r="G34" s="40">
        <v>200</v>
      </c>
      <c r="H34" s="40">
        <v>309.11</v>
      </c>
      <c r="I34" s="40">
        <v>1008</v>
      </c>
      <c r="J34" s="40">
        <v>407.83</v>
      </c>
    </row>
    <row r="35" spans="1:10" x14ac:dyDescent="0.25">
      <c r="A35" s="40">
        <v>6</v>
      </c>
      <c r="B35" s="40" t="s">
        <v>113</v>
      </c>
      <c r="C35" s="40">
        <v>40</v>
      </c>
      <c r="D35" s="40">
        <v>0</v>
      </c>
      <c r="E35" s="40">
        <v>254</v>
      </c>
      <c r="F35" s="40">
        <v>0</v>
      </c>
      <c r="G35" s="40">
        <v>50</v>
      </c>
      <c r="H35" s="40">
        <v>0</v>
      </c>
      <c r="I35" s="40">
        <v>344</v>
      </c>
      <c r="J35" s="40">
        <v>0</v>
      </c>
    </row>
    <row r="36" spans="1:10" x14ac:dyDescent="0.25">
      <c r="A36" s="40">
        <v>7</v>
      </c>
      <c r="B36" s="40" t="s">
        <v>109</v>
      </c>
      <c r="C36" s="40">
        <v>40</v>
      </c>
      <c r="D36" s="40">
        <v>0</v>
      </c>
      <c r="E36" s="40">
        <v>254</v>
      </c>
      <c r="F36" s="40">
        <v>0</v>
      </c>
      <c r="G36" s="40">
        <v>50</v>
      </c>
      <c r="H36" s="40">
        <v>0</v>
      </c>
      <c r="I36" s="40">
        <v>344</v>
      </c>
      <c r="J36" s="40">
        <v>0</v>
      </c>
    </row>
    <row r="37" spans="1:10" x14ac:dyDescent="0.25">
      <c r="A37" s="40">
        <v>8</v>
      </c>
      <c r="B37" s="40" t="s">
        <v>111</v>
      </c>
      <c r="C37" s="40">
        <v>40</v>
      </c>
      <c r="D37" s="40">
        <v>0.54</v>
      </c>
      <c r="E37" s="40">
        <v>254</v>
      </c>
      <c r="F37" s="40">
        <v>5</v>
      </c>
      <c r="G37" s="40">
        <v>50</v>
      </c>
      <c r="H37" s="40">
        <v>0</v>
      </c>
      <c r="I37" s="40">
        <v>344</v>
      </c>
      <c r="J37" s="40">
        <v>5.54</v>
      </c>
    </row>
    <row r="38" spans="1:10" x14ac:dyDescent="0.25">
      <c r="A38" s="40">
        <v>9</v>
      </c>
      <c r="B38" s="40" t="s">
        <v>219</v>
      </c>
      <c r="C38" s="40">
        <v>40</v>
      </c>
      <c r="D38" s="40">
        <v>290.7</v>
      </c>
      <c r="E38" s="40">
        <v>254</v>
      </c>
      <c r="F38" s="40">
        <v>2219.89</v>
      </c>
      <c r="G38" s="40">
        <v>50</v>
      </c>
      <c r="H38" s="40">
        <v>11.87</v>
      </c>
      <c r="I38" s="40">
        <v>344</v>
      </c>
      <c r="J38" s="40">
        <v>2522.46</v>
      </c>
    </row>
    <row r="39" spans="1:10" x14ac:dyDescent="0.25">
      <c r="A39" s="40">
        <v>10</v>
      </c>
      <c r="B39" s="40" t="s">
        <v>125</v>
      </c>
      <c r="C39" s="40">
        <v>0</v>
      </c>
      <c r="D39" s="40">
        <v>0</v>
      </c>
      <c r="E39" s="40">
        <v>0</v>
      </c>
      <c r="F39" s="40">
        <v>0</v>
      </c>
      <c r="G39" s="40">
        <v>0</v>
      </c>
      <c r="H39" s="40">
        <v>0</v>
      </c>
      <c r="I39" s="40">
        <v>0</v>
      </c>
      <c r="J39" s="40">
        <v>0</v>
      </c>
    </row>
    <row r="40" spans="1:10" x14ac:dyDescent="0.25">
      <c r="A40" s="41" t="s">
        <v>220</v>
      </c>
      <c r="B40" s="41" t="s">
        <v>188</v>
      </c>
      <c r="C40" s="41">
        <v>1100</v>
      </c>
      <c r="D40" s="41">
        <v>865.5</v>
      </c>
      <c r="E40" s="41">
        <v>4570</v>
      </c>
      <c r="F40" s="41">
        <v>3296.01</v>
      </c>
      <c r="G40" s="41">
        <v>1050</v>
      </c>
      <c r="H40" s="41">
        <v>835.68</v>
      </c>
      <c r="I40" s="41">
        <v>6720</v>
      </c>
      <c r="J40" s="41">
        <v>4997.1899999999996</v>
      </c>
    </row>
    <row r="41" spans="1:10" x14ac:dyDescent="0.25">
      <c r="A41" s="40">
        <v>1</v>
      </c>
      <c r="B41" s="40" t="s">
        <v>221</v>
      </c>
      <c r="C41" s="40">
        <v>2942</v>
      </c>
      <c r="D41" s="40">
        <v>570.48</v>
      </c>
      <c r="E41" s="40">
        <v>4978</v>
      </c>
      <c r="F41" s="40">
        <v>4288.1499999999996</v>
      </c>
      <c r="G41" s="40">
        <v>5088</v>
      </c>
      <c r="H41" s="40">
        <v>96.37</v>
      </c>
      <c r="I41" s="40">
        <v>13008</v>
      </c>
      <c r="J41" s="40">
        <v>4955</v>
      </c>
    </row>
    <row r="42" spans="1:10" x14ac:dyDescent="0.25">
      <c r="A42" s="41" t="s">
        <v>222</v>
      </c>
      <c r="B42" s="41" t="s">
        <v>188</v>
      </c>
      <c r="C42" s="41">
        <v>2942</v>
      </c>
      <c r="D42" s="41">
        <v>570.48</v>
      </c>
      <c r="E42" s="41">
        <v>4978</v>
      </c>
      <c r="F42" s="41">
        <v>4288.1499999999996</v>
      </c>
      <c r="G42" s="41">
        <v>5088</v>
      </c>
      <c r="H42" s="41">
        <v>96.37</v>
      </c>
      <c r="I42" s="41">
        <v>13008</v>
      </c>
      <c r="J42" s="41">
        <v>4955</v>
      </c>
    </row>
    <row r="43" spans="1:10" x14ac:dyDescent="0.25">
      <c r="A43" s="40">
        <v>1</v>
      </c>
      <c r="B43" s="40" t="s">
        <v>117</v>
      </c>
      <c r="C43" s="40">
        <v>1669</v>
      </c>
      <c r="D43" s="40">
        <v>375.23</v>
      </c>
      <c r="E43" s="40">
        <v>2489</v>
      </c>
      <c r="F43" s="40">
        <v>746.81</v>
      </c>
      <c r="G43" s="40">
        <v>2664</v>
      </c>
      <c r="H43" s="40">
        <v>232.64</v>
      </c>
      <c r="I43" s="40">
        <v>6822</v>
      </c>
      <c r="J43" s="40">
        <v>1354.68</v>
      </c>
    </row>
    <row r="44" spans="1:10" x14ac:dyDescent="0.25">
      <c r="A44" s="40">
        <v>2</v>
      </c>
      <c r="B44" s="40" t="s">
        <v>121</v>
      </c>
      <c r="C44" s="40">
        <v>283</v>
      </c>
      <c r="D44" s="40">
        <v>0</v>
      </c>
      <c r="E44" s="40">
        <v>498</v>
      </c>
      <c r="F44" s="40">
        <v>0</v>
      </c>
      <c r="G44" s="40">
        <v>584</v>
      </c>
      <c r="H44" s="40">
        <v>417</v>
      </c>
      <c r="I44" s="40">
        <v>1365</v>
      </c>
      <c r="J44" s="40">
        <v>417</v>
      </c>
    </row>
    <row r="45" spans="1:10" x14ac:dyDescent="0.25">
      <c r="A45" s="41" t="s">
        <v>224</v>
      </c>
      <c r="B45" s="41" t="s">
        <v>188</v>
      </c>
      <c r="C45" s="41">
        <v>12245</v>
      </c>
      <c r="D45" s="41">
        <v>2172.6</v>
      </c>
      <c r="E45" s="41">
        <v>32107</v>
      </c>
      <c r="F45" s="41">
        <v>37367.78</v>
      </c>
      <c r="G45" s="41">
        <v>14097</v>
      </c>
      <c r="H45" s="41">
        <v>6342.15</v>
      </c>
      <c r="I45" s="41">
        <v>58449</v>
      </c>
      <c r="J45" s="41">
        <v>45882.53</v>
      </c>
    </row>
    <row r="46" spans="1:10" x14ac:dyDescent="0.25">
      <c r="A46" s="256">
        <v>55</v>
      </c>
      <c r="B46" s="256"/>
      <c r="C46" s="256"/>
      <c r="D46" s="256"/>
      <c r="E46" s="256"/>
      <c r="F46" s="256"/>
      <c r="G46" s="256"/>
      <c r="H46" s="256"/>
      <c r="I46" s="256"/>
      <c r="J46" s="256"/>
    </row>
    <row r="47" spans="1:10" x14ac:dyDescent="0.25">
      <c r="A47" s="257"/>
      <c r="B47" s="257"/>
      <c r="C47" s="257"/>
      <c r="D47" s="257"/>
      <c r="E47" s="257"/>
      <c r="F47" s="257"/>
      <c r="G47" s="257"/>
      <c r="H47" s="257"/>
      <c r="I47" s="257"/>
      <c r="J47" s="257"/>
    </row>
    <row r="48" spans="1:10" x14ac:dyDescent="0.25">
      <c r="A48" s="257"/>
      <c r="B48" s="257"/>
      <c r="C48" s="257"/>
      <c r="D48" s="257"/>
      <c r="E48" s="257"/>
      <c r="F48" s="257"/>
      <c r="G48" s="257"/>
      <c r="H48" s="257"/>
      <c r="I48" s="257"/>
      <c r="J48" s="257"/>
    </row>
  </sheetData>
  <mergeCells count="5">
    <mergeCell ref="A1:J1"/>
    <mergeCell ref="A2:J2"/>
    <mergeCell ref="A3:J3"/>
    <mergeCell ref="A5:J5"/>
    <mergeCell ref="A46:J48"/>
  </mergeCells>
  <pageMargins left="0.7" right="0.7" top="0.75" bottom="0.75" header="0.3" footer="0.3"/>
  <pageSetup scale="85"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2"/>
  <sheetViews>
    <sheetView topLeftCell="A16" workbookViewId="0">
      <selection activeCell="A24" sqref="A24:J24"/>
    </sheetView>
  </sheetViews>
  <sheetFormatPr defaultColWidth="12.28515625" defaultRowHeight="15" x14ac:dyDescent="0.25"/>
  <cols>
    <col min="1" max="1" width="7.28515625" bestFit="1" customWidth="1"/>
  </cols>
  <sheetData>
    <row r="2" spans="1:10" x14ac:dyDescent="0.25">
      <c r="A2" s="272" t="s">
        <v>927</v>
      </c>
      <c r="B2" s="273"/>
      <c r="C2" s="273"/>
      <c r="D2" s="273"/>
      <c r="E2" s="273"/>
      <c r="F2" s="273"/>
      <c r="G2" s="273"/>
      <c r="H2" s="273"/>
      <c r="I2" s="273"/>
      <c r="J2" s="273"/>
    </row>
    <row r="3" spans="1:10" x14ac:dyDescent="0.25">
      <c r="A3" s="272" t="s">
        <v>763</v>
      </c>
      <c r="B3" s="273"/>
      <c r="C3" s="273"/>
      <c r="D3" s="273"/>
      <c r="E3" s="273"/>
      <c r="F3" s="273"/>
      <c r="G3" s="273"/>
      <c r="H3" s="273"/>
      <c r="I3" s="273"/>
      <c r="J3" s="273"/>
    </row>
    <row r="4" spans="1:10" x14ac:dyDescent="0.25">
      <c r="A4" s="272" t="s">
        <v>754</v>
      </c>
      <c r="B4" s="273"/>
      <c r="C4" s="273"/>
      <c r="D4" s="273"/>
      <c r="E4" s="273"/>
      <c r="F4" s="273"/>
      <c r="G4" s="273"/>
      <c r="H4" s="273"/>
      <c r="I4" s="273"/>
      <c r="J4" s="273"/>
    </row>
    <row r="5" spans="1:10" x14ac:dyDescent="0.25">
      <c r="A5" s="274" t="s">
        <v>231</v>
      </c>
      <c r="B5" s="273"/>
      <c r="C5" s="273"/>
      <c r="D5" s="273"/>
      <c r="E5" s="273"/>
      <c r="F5" s="273"/>
      <c r="G5" s="273"/>
      <c r="H5" s="273"/>
      <c r="I5" s="273"/>
      <c r="J5" s="273"/>
    </row>
    <row r="6" spans="1:10" x14ac:dyDescent="0.25">
      <c r="A6" s="155"/>
    </row>
    <row r="7" spans="1:10" ht="60" x14ac:dyDescent="0.25">
      <c r="A7" s="39" t="s">
        <v>129</v>
      </c>
      <c r="B7" s="39" t="s">
        <v>204</v>
      </c>
      <c r="C7" s="39" t="s">
        <v>755</v>
      </c>
      <c r="D7" s="39" t="s">
        <v>756</v>
      </c>
      <c r="E7" s="39" t="s">
        <v>757</v>
      </c>
      <c r="F7" s="39" t="s">
        <v>758</v>
      </c>
      <c r="G7" s="39" t="s">
        <v>759</v>
      </c>
      <c r="H7" s="39" t="s">
        <v>760</v>
      </c>
      <c r="I7" s="39" t="s">
        <v>761</v>
      </c>
      <c r="J7" s="39" t="s">
        <v>762</v>
      </c>
    </row>
    <row r="8" spans="1:10" x14ac:dyDescent="0.25">
      <c r="A8" s="40">
        <v>1</v>
      </c>
      <c r="B8" s="40" t="s">
        <v>55</v>
      </c>
      <c r="C8" s="40">
        <v>92</v>
      </c>
      <c r="D8" s="40">
        <v>10</v>
      </c>
      <c r="E8" s="40">
        <v>250</v>
      </c>
      <c r="F8" s="40">
        <v>0</v>
      </c>
      <c r="G8" s="40">
        <v>81</v>
      </c>
      <c r="H8" s="40">
        <v>60</v>
      </c>
      <c r="I8" s="40">
        <v>423</v>
      </c>
      <c r="J8" s="40">
        <v>70</v>
      </c>
    </row>
    <row r="9" spans="1:10" x14ac:dyDescent="0.25">
      <c r="A9" s="40">
        <v>2</v>
      </c>
      <c r="B9" s="40" t="s">
        <v>67</v>
      </c>
      <c r="C9" s="40">
        <v>92</v>
      </c>
      <c r="D9" s="40">
        <v>6.25</v>
      </c>
      <c r="E9" s="40">
        <v>250</v>
      </c>
      <c r="F9" s="40">
        <v>13.03</v>
      </c>
      <c r="G9" s="40">
        <v>81</v>
      </c>
      <c r="H9" s="40">
        <v>1</v>
      </c>
      <c r="I9" s="40">
        <v>423</v>
      </c>
      <c r="J9" s="40">
        <v>20.28</v>
      </c>
    </row>
    <row r="10" spans="1:10" x14ac:dyDescent="0.25">
      <c r="A10" s="40">
        <v>3</v>
      </c>
      <c r="B10" s="40" t="s">
        <v>83</v>
      </c>
      <c r="C10" s="40">
        <v>92</v>
      </c>
      <c r="D10" s="40">
        <v>7.97</v>
      </c>
      <c r="E10" s="40">
        <v>250</v>
      </c>
      <c r="F10" s="40">
        <v>7.94</v>
      </c>
      <c r="G10" s="40">
        <v>81</v>
      </c>
      <c r="H10" s="40">
        <v>6.4</v>
      </c>
      <c r="I10" s="40">
        <v>423</v>
      </c>
      <c r="J10" s="40">
        <v>22.31</v>
      </c>
    </row>
    <row r="11" spans="1:10" x14ac:dyDescent="0.25">
      <c r="A11" s="40">
        <v>4</v>
      </c>
      <c r="B11" s="40" t="s">
        <v>87</v>
      </c>
      <c r="C11" s="40">
        <v>300</v>
      </c>
      <c r="D11" s="40">
        <v>0</v>
      </c>
      <c r="E11" s="40">
        <v>750</v>
      </c>
      <c r="F11" s="40">
        <v>102.37</v>
      </c>
      <c r="G11" s="40">
        <v>324</v>
      </c>
      <c r="H11" s="40">
        <v>6.65</v>
      </c>
      <c r="I11" s="40">
        <v>1374</v>
      </c>
      <c r="J11" s="40">
        <v>109.02</v>
      </c>
    </row>
    <row r="12" spans="1:10" x14ac:dyDescent="0.25">
      <c r="A12" s="40">
        <v>5</v>
      </c>
      <c r="B12" s="40" t="s">
        <v>91</v>
      </c>
      <c r="C12" s="40">
        <v>92</v>
      </c>
      <c r="D12" s="40">
        <v>7.67</v>
      </c>
      <c r="E12" s="40">
        <v>250</v>
      </c>
      <c r="F12" s="40">
        <v>41.35</v>
      </c>
      <c r="G12" s="40">
        <v>81</v>
      </c>
      <c r="H12" s="40">
        <v>4.5</v>
      </c>
      <c r="I12" s="40">
        <v>423</v>
      </c>
      <c r="J12" s="40">
        <v>53.52</v>
      </c>
    </row>
    <row r="13" spans="1:10" x14ac:dyDescent="0.25">
      <c r="A13" s="41" t="s">
        <v>218</v>
      </c>
      <c r="B13" s="41" t="s">
        <v>188</v>
      </c>
      <c r="C13" s="41">
        <v>668</v>
      </c>
      <c r="D13" s="41">
        <v>31.89</v>
      </c>
      <c r="E13" s="41">
        <v>1750</v>
      </c>
      <c r="F13" s="41">
        <v>164.69</v>
      </c>
      <c r="G13" s="41">
        <v>648</v>
      </c>
      <c r="H13" s="41">
        <v>78.55</v>
      </c>
      <c r="I13" s="41">
        <v>3066</v>
      </c>
      <c r="J13" s="41">
        <v>275.13</v>
      </c>
    </row>
    <row r="14" spans="1:10" x14ac:dyDescent="0.25">
      <c r="A14" s="40">
        <v>1</v>
      </c>
      <c r="B14" s="40" t="s">
        <v>103</v>
      </c>
      <c r="C14" s="40">
        <v>92</v>
      </c>
      <c r="D14" s="40">
        <v>1.49</v>
      </c>
      <c r="E14" s="40">
        <v>250</v>
      </c>
      <c r="F14" s="40">
        <v>27.01</v>
      </c>
      <c r="G14" s="40">
        <v>81</v>
      </c>
      <c r="H14" s="40">
        <v>90.34</v>
      </c>
      <c r="I14" s="40">
        <v>423</v>
      </c>
      <c r="J14" s="40">
        <v>118.84</v>
      </c>
    </row>
    <row r="15" spans="1:10" x14ac:dyDescent="0.25">
      <c r="A15" s="40">
        <v>2</v>
      </c>
      <c r="B15" s="40" t="s">
        <v>105</v>
      </c>
      <c r="C15" s="40">
        <v>92</v>
      </c>
      <c r="D15" s="40">
        <v>2.56</v>
      </c>
      <c r="E15" s="40">
        <v>250</v>
      </c>
      <c r="F15" s="40">
        <v>0</v>
      </c>
      <c r="G15" s="40">
        <v>81</v>
      </c>
      <c r="H15" s="40">
        <v>0</v>
      </c>
      <c r="I15" s="40">
        <v>423</v>
      </c>
      <c r="J15" s="40">
        <v>2.56</v>
      </c>
    </row>
    <row r="16" spans="1:10" x14ac:dyDescent="0.25">
      <c r="A16" s="40">
        <v>3</v>
      </c>
      <c r="B16" s="40" t="s">
        <v>99</v>
      </c>
      <c r="C16" s="40">
        <v>183</v>
      </c>
      <c r="D16" s="40">
        <v>8.4</v>
      </c>
      <c r="E16" s="40">
        <v>500</v>
      </c>
      <c r="F16" s="40">
        <v>0</v>
      </c>
      <c r="G16" s="40">
        <v>112</v>
      </c>
      <c r="H16" s="40">
        <v>0</v>
      </c>
      <c r="I16" s="40">
        <v>795</v>
      </c>
      <c r="J16" s="40">
        <v>8.4</v>
      </c>
    </row>
    <row r="17" spans="1:10" x14ac:dyDescent="0.25">
      <c r="A17" s="41" t="s">
        <v>220</v>
      </c>
      <c r="B17" s="41" t="s">
        <v>188</v>
      </c>
      <c r="C17" s="41">
        <v>367</v>
      </c>
      <c r="D17" s="41">
        <v>12.45</v>
      </c>
      <c r="E17" s="41">
        <v>1000</v>
      </c>
      <c r="F17" s="41">
        <v>27.01</v>
      </c>
      <c r="G17" s="41">
        <v>274</v>
      </c>
      <c r="H17" s="41">
        <v>90.34</v>
      </c>
      <c r="I17" s="41">
        <v>1641</v>
      </c>
      <c r="J17" s="41">
        <v>129.80000000000001</v>
      </c>
    </row>
    <row r="18" spans="1:10" x14ac:dyDescent="0.25">
      <c r="A18" s="40">
        <v>1</v>
      </c>
      <c r="B18" s="40" t="s">
        <v>221</v>
      </c>
      <c r="C18" s="40">
        <v>250</v>
      </c>
      <c r="D18" s="40">
        <v>25.2</v>
      </c>
      <c r="E18" s="40">
        <v>1250</v>
      </c>
      <c r="F18" s="40">
        <v>228.16</v>
      </c>
      <c r="G18" s="40">
        <v>878</v>
      </c>
      <c r="H18" s="40">
        <v>1.04</v>
      </c>
      <c r="I18" s="40">
        <v>2378</v>
      </c>
      <c r="J18" s="40">
        <v>254.4</v>
      </c>
    </row>
    <row r="19" spans="1:10" x14ac:dyDescent="0.25">
      <c r="A19" s="41" t="s">
        <v>222</v>
      </c>
      <c r="B19" s="41" t="s">
        <v>188</v>
      </c>
      <c r="C19" s="41">
        <v>250</v>
      </c>
      <c r="D19" s="41">
        <v>25.2</v>
      </c>
      <c r="E19" s="41">
        <v>1250</v>
      </c>
      <c r="F19" s="41">
        <v>228.16</v>
      </c>
      <c r="G19" s="41">
        <v>878</v>
      </c>
      <c r="H19" s="41">
        <v>1.04</v>
      </c>
      <c r="I19" s="41">
        <v>2378</v>
      </c>
      <c r="J19" s="41">
        <v>254.4</v>
      </c>
    </row>
    <row r="20" spans="1:10" x14ac:dyDescent="0.25">
      <c r="A20" s="40">
        <v>1</v>
      </c>
      <c r="B20" s="40" t="s">
        <v>117</v>
      </c>
      <c r="C20" s="40">
        <v>190</v>
      </c>
      <c r="D20" s="40">
        <v>53.58</v>
      </c>
      <c r="E20" s="40">
        <v>250</v>
      </c>
      <c r="F20" s="40">
        <v>1.56</v>
      </c>
      <c r="G20" s="40">
        <v>81</v>
      </c>
      <c r="H20" s="40">
        <v>3.01</v>
      </c>
      <c r="I20" s="40">
        <v>521</v>
      </c>
      <c r="J20" s="40">
        <v>58.15</v>
      </c>
    </row>
    <row r="21" spans="1:10" x14ac:dyDescent="0.25">
      <c r="A21" s="41" t="s">
        <v>224</v>
      </c>
      <c r="B21" s="41" t="s">
        <v>188</v>
      </c>
      <c r="C21" s="41">
        <v>1475</v>
      </c>
      <c r="D21" s="41">
        <v>123.12</v>
      </c>
      <c r="E21" s="41">
        <v>4250</v>
      </c>
      <c r="F21" s="41">
        <v>421.42</v>
      </c>
      <c r="G21" s="41">
        <v>1881</v>
      </c>
      <c r="H21" s="41">
        <v>172.94</v>
      </c>
      <c r="I21" s="41">
        <v>7606</v>
      </c>
      <c r="J21" s="41">
        <v>717.48</v>
      </c>
    </row>
    <row r="22" spans="1:10" x14ac:dyDescent="0.25">
      <c r="A22" s="156"/>
      <c r="B22" s="156"/>
      <c r="C22" s="156"/>
      <c r="D22" s="156"/>
      <c r="E22" s="156"/>
      <c r="F22" s="156"/>
      <c r="G22" s="156"/>
      <c r="H22" s="156"/>
      <c r="I22" s="156"/>
      <c r="J22" s="156"/>
    </row>
    <row r="24" spans="1:10" x14ac:dyDescent="0.25">
      <c r="A24" s="272" t="s">
        <v>927</v>
      </c>
      <c r="B24" s="273"/>
      <c r="C24" s="273"/>
      <c r="D24" s="273"/>
      <c r="E24" s="273"/>
      <c r="F24" s="273"/>
      <c r="G24" s="273"/>
      <c r="H24" s="273"/>
      <c r="I24" s="273"/>
      <c r="J24" s="273"/>
    </row>
    <row r="25" spans="1:10" x14ac:dyDescent="0.25">
      <c r="A25" s="272" t="s">
        <v>764</v>
      </c>
      <c r="B25" s="273"/>
      <c r="C25" s="273"/>
      <c r="D25" s="273"/>
      <c r="E25" s="273"/>
      <c r="F25" s="273"/>
      <c r="G25" s="273"/>
      <c r="H25" s="273"/>
      <c r="I25" s="273"/>
      <c r="J25" s="273"/>
    </row>
    <row r="26" spans="1:10" x14ac:dyDescent="0.25">
      <c r="A26" s="272" t="s">
        <v>754</v>
      </c>
      <c r="B26" s="273"/>
      <c r="C26" s="273"/>
      <c r="D26" s="273"/>
      <c r="E26" s="273"/>
      <c r="F26" s="273"/>
      <c r="G26" s="273"/>
      <c r="H26" s="273"/>
      <c r="I26" s="273"/>
      <c r="J26" s="273"/>
    </row>
    <row r="27" spans="1:10" x14ac:dyDescent="0.25">
      <c r="A27" s="274" t="s">
        <v>231</v>
      </c>
      <c r="B27" s="273"/>
      <c r="C27" s="273"/>
      <c r="D27" s="273"/>
      <c r="E27" s="273"/>
      <c r="F27" s="273"/>
      <c r="G27" s="273"/>
      <c r="H27" s="273"/>
      <c r="I27" s="273"/>
      <c r="J27" s="273"/>
    </row>
    <row r="28" spans="1:10" x14ac:dyDescent="0.25">
      <c r="A28" s="155"/>
    </row>
    <row r="29" spans="1:10" ht="60" x14ac:dyDescent="0.25">
      <c r="A29" s="39" t="s">
        <v>129</v>
      </c>
      <c r="B29" s="39" t="s">
        <v>204</v>
      </c>
      <c r="C29" s="39" t="s">
        <v>755</v>
      </c>
      <c r="D29" s="39" t="s">
        <v>756</v>
      </c>
      <c r="E29" s="39" t="s">
        <v>757</v>
      </c>
      <c r="F29" s="39" t="s">
        <v>758</v>
      </c>
      <c r="G29" s="39" t="s">
        <v>759</v>
      </c>
      <c r="H29" s="39" t="s">
        <v>760</v>
      </c>
      <c r="I29" s="39" t="s">
        <v>761</v>
      </c>
      <c r="J29" s="39" t="s">
        <v>762</v>
      </c>
    </row>
    <row r="30" spans="1:10" x14ac:dyDescent="0.25">
      <c r="A30" s="40">
        <v>1</v>
      </c>
      <c r="B30" s="40" t="s">
        <v>61</v>
      </c>
      <c r="C30" s="40">
        <v>152</v>
      </c>
      <c r="D30" s="40">
        <v>3.2</v>
      </c>
      <c r="E30" s="40">
        <v>250</v>
      </c>
      <c r="F30" s="40">
        <v>11.94</v>
      </c>
      <c r="G30" s="40">
        <v>80</v>
      </c>
      <c r="H30" s="40">
        <v>3</v>
      </c>
      <c r="I30" s="40">
        <v>482</v>
      </c>
      <c r="J30" s="40">
        <v>18.14</v>
      </c>
    </row>
    <row r="31" spans="1:10" x14ac:dyDescent="0.25">
      <c r="A31" s="40">
        <v>2</v>
      </c>
      <c r="B31" s="40" t="s">
        <v>63</v>
      </c>
      <c r="C31" s="40">
        <v>152</v>
      </c>
      <c r="D31" s="40">
        <v>3.5</v>
      </c>
      <c r="E31" s="40">
        <v>250</v>
      </c>
      <c r="F31" s="40">
        <v>6.54</v>
      </c>
      <c r="G31" s="40">
        <v>80</v>
      </c>
      <c r="H31" s="40">
        <v>0</v>
      </c>
      <c r="I31" s="40">
        <v>482</v>
      </c>
      <c r="J31" s="40">
        <v>10.039999999999999</v>
      </c>
    </row>
    <row r="32" spans="1:10" x14ac:dyDescent="0.25">
      <c r="A32" s="40">
        <v>3</v>
      </c>
      <c r="B32" s="40" t="s">
        <v>67</v>
      </c>
      <c r="C32" s="40">
        <v>152</v>
      </c>
      <c r="D32" s="40">
        <v>15.75</v>
      </c>
      <c r="E32" s="40">
        <v>250</v>
      </c>
      <c r="F32" s="40">
        <v>87.97</v>
      </c>
      <c r="G32" s="40">
        <v>80</v>
      </c>
      <c r="H32" s="40">
        <v>26.61</v>
      </c>
      <c r="I32" s="40">
        <v>482</v>
      </c>
      <c r="J32" s="40">
        <v>130.33000000000001</v>
      </c>
    </row>
    <row r="33" spans="1:10" x14ac:dyDescent="0.25">
      <c r="A33" s="40">
        <v>4</v>
      </c>
      <c r="B33" s="40" t="s">
        <v>75</v>
      </c>
      <c r="C33" s="40">
        <v>152</v>
      </c>
      <c r="D33" s="40">
        <v>37.07</v>
      </c>
      <c r="E33" s="40">
        <v>250</v>
      </c>
      <c r="F33" s="40">
        <v>21</v>
      </c>
      <c r="G33" s="40">
        <v>80</v>
      </c>
      <c r="H33" s="40">
        <v>0</v>
      </c>
      <c r="I33" s="40">
        <v>482</v>
      </c>
      <c r="J33" s="40">
        <v>58.07</v>
      </c>
    </row>
    <row r="34" spans="1:10" x14ac:dyDescent="0.25">
      <c r="A34" s="40">
        <v>5</v>
      </c>
      <c r="B34" s="40" t="s">
        <v>79</v>
      </c>
      <c r="C34" s="40">
        <v>152</v>
      </c>
      <c r="D34" s="40">
        <v>0</v>
      </c>
      <c r="E34" s="40">
        <v>250</v>
      </c>
      <c r="F34" s="40">
        <v>30.8</v>
      </c>
      <c r="G34" s="40">
        <v>80</v>
      </c>
      <c r="H34" s="40">
        <v>3</v>
      </c>
      <c r="I34" s="40">
        <v>482</v>
      </c>
      <c r="J34" s="40">
        <v>33.799999999999997</v>
      </c>
    </row>
    <row r="35" spans="1:10" x14ac:dyDescent="0.25">
      <c r="A35" s="40">
        <v>6</v>
      </c>
      <c r="B35" s="40" t="s">
        <v>83</v>
      </c>
      <c r="C35" s="40">
        <v>152</v>
      </c>
      <c r="D35" s="40">
        <v>11.04</v>
      </c>
      <c r="E35" s="40">
        <v>250</v>
      </c>
      <c r="F35" s="40">
        <v>9.75</v>
      </c>
      <c r="G35" s="40">
        <v>80</v>
      </c>
      <c r="H35" s="40">
        <v>9.32</v>
      </c>
      <c r="I35" s="40">
        <v>482</v>
      </c>
      <c r="J35" s="40">
        <v>30.11</v>
      </c>
    </row>
    <row r="36" spans="1:10" x14ac:dyDescent="0.25">
      <c r="A36" s="40">
        <v>7</v>
      </c>
      <c r="B36" s="40" t="s">
        <v>87</v>
      </c>
      <c r="C36" s="40">
        <v>844</v>
      </c>
      <c r="D36" s="40">
        <v>309.47000000000003</v>
      </c>
      <c r="E36" s="40">
        <v>1245</v>
      </c>
      <c r="F36" s="40">
        <v>550.41</v>
      </c>
      <c r="G36" s="40">
        <v>554</v>
      </c>
      <c r="H36" s="40">
        <v>53.17</v>
      </c>
      <c r="I36" s="40">
        <v>2643</v>
      </c>
      <c r="J36" s="40">
        <v>913.05</v>
      </c>
    </row>
    <row r="37" spans="1:10" x14ac:dyDescent="0.25">
      <c r="A37" s="40">
        <v>8</v>
      </c>
      <c r="B37" s="40" t="s">
        <v>91</v>
      </c>
      <c r="C37" s="40">
        <v>452</v>
      </c>
      <c r="D37" s="40">
        <v>37.44</v>
      </c>
      <c r="E37" s="40">
        <v>500</v>
      </c>
      <c r="F37" s="40">
        <v>43.87</v>
      </c>
      <c r="G37" s="40">
        <v>271</v>
      </c>
      <c r="H37" s="40">
        <v>8</v>
      </c>
      <c r="I37" s="40">
        <v>1223</v>
      </c>
      <c r="J37" s="40">
        <v>89.31</v>
      </c>
    </row>
    <row r="38" spans="1:10" x14ac:dyDescent="0.25">
      <c r="A38" s="40">
        <v>9</v>
      </c>
      <c r="B38" s="40" t="s">
        <v>93</v>
      </c>
      <c r="C38" s="40">
        <v>152</v>
      </c>
      <c r="D38" s="40">
        <v>6.27</v>
      </c>
      <c r="E38" s="40">
        <v>250</v>
      </c>
      <c r="F38" s="40">
        <v>4.59</v>
      </c>
      <c r="G38" s="40">
        <v>90</v>
      </c>
      <c r="H38" s="40">
        <v>5.2</v>
      </c>
      <c r="I38" s="40">
        <v>492</v>
      </c>
      <c r="J38" s="40">
        <v>16.059999999999999</v>
      </c>
    </row>
    <row r="39" spans="1:10" x14ac:dyDescent="0.25">
      <c r="A39" s="40">
        <v>10</v>
      </c>
      <c r="B39" s="40" t="s">
        <v>95</v>
      </c>
      <c r="C39" s="40">
        <v>152</v>
      </c>
      <c r="D39" s="40">
        <v>5</v>
      </c>
      <c r="E39" s="40">
        <v>250</v>
      </c>
      <c r="F39" s="40">
        <v>18.559999999999999</v>
      </c>
      <c r="G39" s="40">
        <v>80</v>
      </c>
      <c r="H39" s="40">
        <v>15.36</v>
      </c>
      <c r="I39" s="40">
        <v>482</v>
      </c>
      <c r="J39" s="40">
        <v>38.92</v>
      </c>
    </row>
    <row r="40" spans="1:10" x14ac:dyDescent="0.25">
      <c r="A40" s="41" t="s">
        <v>218</v>
      </c>
      <c r="B40" s="41" t="s">
        <v>188</v>
      </c>
      <c r="C40" s="41">
        <v>2512</v>
      </c>
      <c r="D40" s="41">
        <v>428.74</v>
      </c>
      <c r="E40" s="41">
        <v>3745</v>
      </c>
      <c r="F40" s="41">
        <v>785.43</v>
      </c>
      <c r="G40" s="41">
        <v>1475</v>
      </c>
      <c r="H40" s="41">
        <v>123.66</v>
      </c>
      <c r="I40" s="41">
        <v>7732</v>
      </c>
      <c r="J40" s="41">
        <v>1337.83</v>
      </c>
    </row>
    <row r="41" spans="1:10" x14ac:dyDescent="0.25">
      <c r="A41" s="40">
        <v>1</v>
      </c>
      <c r="B41" s="40" t="s">
        <v>103</v>
      </c>
      <c r="C41" s="40">
        <v>159</v>
      </c>
      <c r="D41" s="40">
        <v>1.66</v>
      </c>
      <c r="E41" s="40">
        <v>495</v>
      </c>
      <c r="F41" s="40">
        <v>32.19</v>
      </c>
      <c r="G41" s="40">
        <v>131</v>
      </c>
      <c r="H41" s="40">
        <v>25.83</v>
      </c>
      <c r="I41" s="40">
        <v>785</v>
      </c>
      <c r="J41" s="40">
        <v>59.68</v>
      </c>
    </row>
    <row r="42" spans="1:10" x14ac:dyDescent="0.25">
      <c r="A42" s="40">
        <v>2</v>
      </c>
      <c r="B42" s="40" t="s">
        <v>105</v>
      </c>
      <c r="C42" s="40">
        <v>149</v>
      </c>
      <c r="D42" s="40">
        <v>30.51</v>
      </c>
      <c r="E42" s="40">
        <v>250</v>
      </c>
      <c r="F42" s="40">
        <v>10</v>
      </c>
      <c r="G42" s="40">
        <v>80</v>
      </c>
      <c r="H42" s="40">
        <v>0</v>
      </c>
      <c r="I42" s="40">
        <v>479</v>
      </c>
      <c r="J42" s="40">
        <v>40.51</v>
      </c>
    </row>
    <row r="43" spans="1:10" x14ac:dyDescent="0.25">
      <c r="A43" s="40">
        <v>3</v>
      </c>
      <c r="B43" s="40" t="s">
        <v>99</v>
      </c>
      <c r="C43" s="40">
        <v>144</v>
      </c>
      <c r="D43" s="40">
        <v>0</v>
      </c>
      <c r="E43" s="40">
        <v>250</v>
      </c>
      <c r="F43" s="40">
        <v>0</v>
      </c>
      <c r="G43" s="40">
        <v>53</v>
      </c>
      <c r="H43" s="40">
        <v>0</v>
      </c>
      <c r="I43" s="40">
        <v>447</v>
      </c>
      <c r="J43" s="40">
        <v>0</v>
      </c>
    </row>
    <row r="44" spans="1:10" x14ac:dyDescent="0.25">
      <c r="A44" s="41" t="s">
        <v>220</v>
      </c>
      <c r="B44" s="41" t="s">
        <v>188</v>
      </c>
      <c r="C44" s="41">
        <v>452</v>
      </c>
      <c r="D44" s="41">
        <v>32.17</v>
      </c>
      <c r="E44" s="41">
        <v>995</v>
      </c>
      <c r="F44" s="41">
        <v>42.19</v>
      </c>
      <c r="G44" s="41">
        <v>264</v>
      </c>
      <c r="H44" s="41">
        <v>25.83</v>
      </c>
      <c r="I44" s="41">
        <v>1711</v>
      </c>
      <c r="J44" s="41">
        <v>100.19</v>
      </c>
    </row>
    <row r="45" spans="1:10" x14ac:dyDescent="0.25">
      <c r="A45" s="40">
        <v>1</v>
      </c>
      <c r="B45" s="40" t="s">
        <v>221</v>
      </c>
      <c r="C45" s="40">
        <v>640</v>
      </c>
      <c r="D45" s="40">
        <v>201.61</v>
      </c>
      <c r="E45" s="40">
        <v>1980</v>
      </c>
      <c r="F45" s="40">
        <v>297.37</v>
      </c>
      <c r="G45" s="40">
        <v>824</v>
      </c>
      <c r="H45" s="40">
        <v>18.39</v>
      </c>
      <c r="I45" s="40">
        <v>3444</v>
      </c>
      <c r="J45" s="40">
        <v>517.37</v>
      </c>
    </row>
    <row r="46" spans="1:10" x14ac:dyDescent="0.25">
      <c r="A46" s="41" t="s">
        <v>222</v>
      </c>
      <c r="B46" s="41" t="s">
        <v>188</v>
      </c>
      <c r="C46" s="41">
        <v>640</v>
      </c>
      <c r="D46" s="41">
        <v>201.61</v>
      </c>
      <c r="E46" s="41">
        <v>1980</v>
      </c>
      <c r="F46" s="41">
        <v>297.37</v>
      </c>
      <c r="G46" s="41">
        <v>824</v>
      </c>
      <c r="H46" s="41">
        <v>18.39</v>
      </c>
      <c r="I46" s="41">
        <v>3444</v>
      </c>
      <c r="J46" s="41">
        <v>517.37</v>
      </c>
    </row>
    <row r="47" spans="1:10" x14ac:dyDescent="0.25">
      <c r="A47" s="40">
        <v>1</v>
      </c>
      <c r="B47" s="40" t="s">
        <v>117</v>
      </c>
      <c r="C47" s="40">
        <v>445</v>
      </c>
      <c r="D47" s="40">
        <v>182.8</v>
      </c>
      <c r="E47" s="40">
        <v>1240</v>
      </c>
      <c r="F47" s="40">
        <v>26.75</v>
      </c>
      <c r="G47" s="40">
        <v>551</v>
      </c>
      <c r="H47" s="40">
        <v>68.59</v>
      </c>
      <c r="I47" s="40">
        <v>2236</v>
      </c>
      <c r="J47" s="40">
        <v>278.14</v>
      </c>
    </row>
    <row r="48" spans="1:10" x14ac:dyDescent="0.25">
      <c r="A48" s="40">
        <v>2</v>
      </c>
      <c r="B48" s="40" t="s">
        <v>223</v>
      </c>
      <c r="C48" s="40">
        <v>118</v>
      </c>
      <c r="D48" s="40">
        <v>0</v>
      </c>
      <c r="E48" s="40">
        <v>500</v>
      </c>
      <c r="F48" s="40">
        <v>311.60000000000002</v>
      </c>
      <c r="G48" s="40">
        <v>100</v>
      </c>
      <c r="H48" s="40">
        <v>297.97000000000003</v>
      </c>
      <c r="I48" s="40">
        <v>718</v>
      </c>
      <c r="J48" s="40">
        <v>609.57000000000005</v>
      </c>
    </row>
    <row r="49" spans="1:10" x14ac:dyDescent="0.25">
      <c r="A49" s="41" t="s">
        <v>224</v>
      </c>
      <c r="B49" s="41" t="s">
        <v>188</v>
      </c>
      <c r="C49" s="41">
        <v>4167</v>
      </c>
      <c r="D49" s="41">
        <v>845.32</v>
      </c>
      <c r="E49" s="41">
        <v>8460</v>
      </c>
      <c r="F49" s="41">
        <v>1463.34</v>
      </c>
      <c r="G49" s="41">
        <v>3214</v>
      </c>
      <c r="H49" s="41">
        <v>534.44000000000005</v>
      </c>
      <c r="I49" s="41">
        <v>15841</v>
      </c>
      <c r="J49" s="41">
        <v>2843.1</v>
      </c>
    </row>
    <row r="50" spans="1:10" x14ac:dyDescent="0.25">
      <c r="A50" s="256">
        <v>56</v>
      </c>
      <c r="B50" s="256"/>
      <c r="C50" s="256"/>
      <c r="D50" s="256"/>
      <c r="E50" s="256"/>
      <c r="F50" s="256"/>
      <c r="G50" s="256"/>
      <c r="H50" s="256"/>
      <c r="I50" s="256"/>
      <c r="J50" s="256"/>
    </row>
    <row r="51" spans="1:10" x14ac:dyDescent="0.25">
      <c r="A51" s="257"/>
      <c r="B51" s="257"/>
      <c r="C51" s="257"/>
      <c r="D51" s="257"/>
      <c r="E51" s="257"/>
      <c r="F51" s="257"/>
      <c r="G51" s="257"/>
      <c r="H51" s="257"/>
      <c r="I51" s="257"/>
      <c r="J51" s="257"/>
    </row>
    <row r="52" spans="1:10" x14ac:dyDescent="0.25">
      <c r="A52" s="257"/>
      <c r="B52" s="257"/>
      <c r="C52" s="257"/>
      <c r="D52" s="257"/>
      <c r="E52" s="257"/>
      <c r="F52" s="257"/>
      <c r="G52" s="257"/>
      <c r="H52" s="257"/>
      <c r="I52" s="257"/>
      <c r="J52" s="257"/>
    </row>
  </sheetData>
  <mergeCells count="9">
    <mergeCell ref="A26:J26"/>
    <mergeCell ref="A27:J27"/>
    <mergeCell ref="A50:J52"/>
    <mergeCell ref="A2:J2"/>
    <mergeCell ref="A3:J3"/>
    <mergeCell ref="A4:J4"/>
    <mergeCell ref="A5:J5"/>
    <mergeCell ref="A24:J24"/>
    <mergeCell ref="A25:J25"/>
  </mergeCells>
  <pageMargins left="0.7" right="0.7" top="0.75" bottom="0.75" header="0.3" footer="0.3"/>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topLeftCell="A10" workbookViewId="0">
      <selection activeCell="F13" sqref="F13"/>
    </sheetView>
  </sheetViews>
  <sheetFormatPr defaultRowHeight="15" x14ac:dyDescent="0.25"/>
  <cols>
    <col min="2" max="2" width="20.85546875" customWidth="1"/>
    <col min="5" max="5" width="11" customWidth="1"/>
    <col min="6" max="6" width="10.42578125" customWidth="1"/>
  </cols>
  <sheetData>
    <row r="1" spans="1:12" ht="19.5" x14ac:dyDescent="0.25">
      <c r="A1" s="252" t="s">
        <v>181</v>
      </c>
      <c r="B1" s="252"/>
      <c r="C1" s="252"/>
      <c r="D1" s="252"/>
      <c r="E1" s="252"/>
      <c r="F1" s="252"/>
      <c r="G1" s="252"/>
      <c r="H1" s="252"/>
      <c r="I1" s="252"/>
      <c r="J1" s="252"/>
      <c r="K1" s="252"/>
      <c r="L1" s="252"/>
    </row>
    <row r="2" spans="1:12" ht="22.5" customHeight="1" x14ac:dyDescent="0.25">
      <c r="A2" s="253" t="s">
        <v>52</v>
      </c>
      <c r="B2" s="253" t="s">
        <v>182</v>
      </c>
      <c r="C2" s="253" t="s">
        <v>136</v>
      </c>
      <c r="D2" s="253" t="s">
        <v>183</v>
      </c>
      <c r="E2" s="253" t="s">
        <v>184</v>
      </c>
      <c r="F2" s="253" t="s">
        <v>185</v>
      </c>
      <c r="G2" s="253" t="s">
        <v>186</v>
      </c>
      <c r="H2" s="253"/>
      <c r="I2" s="253"/>
      <c r="J2" s="253" t="s">
        <v>187</v>
      </c>
      <c r="K2" s="253"/>
      <c r="L2" s="253"/>
    </row>
    <row r="3" spans="1:12" ht="30" customHeight="1" x14ac:dyDescent="0.25">
      <c r="A3" s="253"/>
      <c r="B3" s="253"/>
      <c r="C3" s="253"/>
      <c r="D3" s="253"/>
      <c r="E3" s="253"/>
      <c r="F3" s="253"/>
      <c r="G3" s="31" t="s">
        <v>188</v>
      </c>
      <c r="H3" s="31" t="s">
        <v>189</v>
      </c>
      <c r="I3" s="31" t="s">
        <v>190</v>
      </c>
      <c r="J3" s="31" t="s">
        <v>188</v>
      </c>
      <c r="K3" s="31" t="s">
        <v>189</v>
      </c>
      <c r="L3" s="31" t="s">
        <v>190</v>
      </c>
    </row>
    <row r="4" spans="1:12" ht="36" customHeight="1" x14ac:dyDescent="0.25">
      <c r="A4" s="32">
        <v>1</v>
      </c>
      <c r="B4" s="33" t="s">
        <v>191</v>
      </c>
      <c r="C4" s="34">
        <v>825922</v>
      </c>
      <c r="D4" s="34">
        <v>164046</v>
      </c>
      <c r="E4" s="35">
        <v>1011</v>
      </c>
      <c r="F4" s="35">
        <v>292</v>
      </c>
      <c r="G4" s="35">
        <f t="shared" ref="G4:G14" si="0">+H4+I4</f>
        <v>5642</v>
      </c>
      <c r="H4" s="36">
        <v>2924</v>
      </c>
      <c r="I4" s="36">
        <v>2718</v>
      </c>
      <c r="J4" s="35">
        <f t="shared" ref="J4:J14" si="1">+K4+L4</f>
        <v>661158</v>
      </c>
      <c r="K4" s="36">
        <v>320048</v>
      </c>
      <c r="L4" s="36">
        <v>341110</v>
      </c>
    </row>
    <row r="5" spans="1:12" ht="36" customHeight="1" x14ac:dyDescent="0.25">
      <c r="A5" s="32">
        <v>2</v>
      </c>
      <c r="B5" s="33" t="s">
        <v>192</v>
      </c>
      <c r="C5" s="34">
        <v>287781</v>
      </c>
      <c r="D5" s="34">
        <v>48424</v>
      </c>
      <c r="E5" s="35">
        <v>983</v>
      </c>
      <c r="F5" s="35">
        <v>73</v>
      </c>
      <c r="G5" s="35">
        <f t="shared" si="0"/>
        <v>53</v>
      </c>
      <c r="H5" s="36">
        <v>32</v>
      </c>
      <c r="I5" s="36">
        <v>21</v>
      </c>
      <c r="J5" s="35">
        <f t="shared" si="1"/>
        <v>283784</v>
      </c>
      <c r="K5" s="36">
        <v>143016</v>
      </c>
      <c r="L5" s="36">
        <v>140768</v>
      </c>
    </row>
    <row r="6" spans="1:12" ht="36" customHeight="1" x14ac:dyDescent="0.25">
      <c r="A6" s="32">
        <v>3</v>
      </c>
      <c r="B6" s="33" t="s">
        <v>193</v>
      </c>
      <c r="C6" s="34">
        <v>95680</v>
      </c>
      <c r="D6" s="34">
        <v>16482</v>
      </c>
      <c r="E6" s="35">
        <v>969</v>
      </c>
      <c r="F6" s="35">
        <v>74</v>
      </c>
      <c r="G6" s="35">
        <f t="shared" si="0"/>
        <v>115</v>
      </c>
      <c r="H6" s="36">
        <v>61</v>
      </c>
      <c r="I6" s="36">
        <v>54</v>
      </c>
      <c r="J6" s="35">
        <f t="shared" si="1"/>
        <v>91313</v>
      </c>
      <c r="K6" s="36">
        <v>46118</v>
      </c>
      <c r="L6" s="36">
        <v>45195</v>
      </c>
    </row>
    <row r="7" spans="1:12" ht="36" customHeight="1" x14ac:dyDescent="0.25">
      <c r="A7" s="32">
        <v>4</v>
      </c>
      <c r="B7" s="33" t="s">
        <v>194</v>
      </c>
      <c r="C7" s="34">
        <v>258840</v>
      </c>
      <c r="D7" s="34">
        <v>46872</v>
      </c>
      <c r="E7" s="35">
        <v>953</v>
      </c>
      <c r="F7" s="35">
        <v>109</v>
      </c>
      <c r="G7" s="35">
        <f t="shared" si="0"/>
        <v>590</v>
      </c>
      <c r="H7" s="36">
        <v>329</v>
      </c>
      <c r="I7" s="36">
        <v>261</v>
      </c>
      <c r="J7" s="35">
        <f t="shared" si="1"/>
        <v>230081</v>
      </c>
      <c r="K7" s="36">
        <v>115907</v>
      </c>
      <c r="L7" s="36">
        <v>114174</v>
      </c>
    </row>
    <row r="8" spans="1:12" ht="36" customHeight="1" x14ac:dyDescent="0.25">
      <c r="A8" s="32">
        <v>5</v>
      </c>
      <c r="B8" s="33" t="s">
        <v>195</v>
      </c>
      <c r="C8" s="34">
        <v>122939</v>
      </c>
      <c r="D8" s="34">
        <v>20756</v>
      </c>
      <c r="E8" s="35">
        <v>1008</v>
      </c>
      <c r="F8" s="35">
        <v>58</v>
      </c>
      <c r="G8" s="35">
        <f t="shared" si="0"/>
        <v>473</v>
      </c>
      <c r="H8" s="36">
        <v>305</v>
      </c>
      <c r="I8" s="36">
        <v>168</v>
      </c>
      <c r="J8" s="35">
        <f t="shared" si="1"/>
        <v>118158</v>
      </c>
      <c r="K8" s="36">
        <v>58492</v>
      </c>
      <c r="L8" s="36">
        <v>59666</v>
      </c>
    </row>
    <row r="9" spans="1:12" ht="36" customHeight="1" x14ac:dyDescent="0.25">
      <c r="A9" s="32">
        <v>6</v>
      </c>
      <c r="B9" s="33" t="s">
        <v>196</v>
      </c>
      <c r="C9" s="34">
        <v>272185</v>
      </c>
      <c r="D9" s="34">
        <v>45272</v>
      </c>
      <c r="E9" s="35">
        <v>1015</v>
      </c>
      <c r="F9" s="35">
        <v>160</v>
      </c>
      <c r="G9" s="35">
        <f t="shared" si="0"/>
        <v>844</v>
      </c>
      <c r="H9" s="36">
        <v>479</v>
      </c>
      <c r="I9" s="36">
        <v>365</v>
      </c>
      <c r="J9" s="35">
        <f t="shared" si="1"/>
        <v>257941</v>
      </c>
      <c r="K9" s="36">
        <v>127374</v>
      </c>
      <c r="L9" s="36">
        <v>130567</v>
      </c>
    </row>
    <row r="10" spans="1:12" ht="36" customHeight="1" x14ac:dyDescent="0.25">
      <c r="A10" s="32">
        <v>7</v>
      </c>
      <c r="B10" s="33" t="s">
        <v>197</v>
      </c>
      <c r="C10" s="34">
        <v>161926</v>
      </c>
      <c r="D10" s="34">
        <v>29724</v>
      </c>
      <c r="E10" s="35">
        <v>965</v>
      </c>
      <c r="F10" s="35">
        <v>122</v>
      </c>
      <c r="G10" s="35">
        <f t="shared" si="0"/>
        <v>437</v>
      </c>
      <c r="H10" s="36">
        <v>260</v>
      </c>
      <c r="I10" s="36">
        <v>177</v>
      </c>
      <c r="J10" s="35">
        <f t="shared" si="1"/>
        <v>154038</v>
      </c>
      <c r="K10" s="36">
        <v>77662</v>
      </c>
      <c r="L10" s="36">
        <v>76376</v>
      </c>
    </row>
    <row r="11" spans="1:12" ht="36" customHeight="1" x14ac:dyDescent="0.25">
      <c r="A11" s="32">
        <v>8</v>
      </c>
      <c r="B11" s="33" t="s">
        <v>198</v>
      </c>
      <c r="C11" s="34">
        <v>496586</v>
      </c>
      <c r="D11" s="34">
        <v>94359</v>
      </c>
      <c r="E11" s="35">
        <v>987</v>
      </c>
      <c r="F11" s="35">
        <v>173</v>
      </c>
      <c r="G11" s="35">
        <f t="shared" si="0"/>
        <v>6802</v>
      </c>
      <c r="H11" s="36">
        <v>3505</v>
      </c>
      <c r="I11" s="36">
        <v>3297</v>
      </c>
      <c r="J11" s="35">
        <f t="shared" si="1"/>
        <v>358371</v>
      </c>
      <c r="K11" s="36">
        <v>178590</v>
      </c>
      <c r="L11" s="36">
        <v>179781</v>
      </c>
    </row>
    <row r="12" spans="1:12" ht="36" customHeight="1" x14ac:dyDescent="0.25">
      <c r="A12" s="32">
        <v>9</v>
      </c>
      <c r="B12" s="33" t="s">
        <v>199</v>
      </c>
      <c r="C12" s="34">
        <v>155991</v>
      </c>
      <c r="D12" s="34">
        <v>28604</v>
      </c>
      <c r="E12" s="35">
        <v>979</v>
      </c>
      <c r="F12" s="35">
        <v>110</v>
      </c>
      <c r="G12" s="35">
        <f t="shared" si="0"/>
        <v>72</v>
      </c>
      <c r="H12" s="36">
        <v>44</v>
      </c>
      <c r="I12" s="36">
        <v>28</v>
      </c>
      <c r="J12" s="35">
        <f t="shared" si="1"/>
        <v>151142</v>
      </c>
      <c r="K12" s="36">
        <v>76199</v>
      </c>
      <c r="L12" s="36">
        <v>74943</v>
      </c>
    </row>
    <row r="13" spans="1:12" ht="36" customHeight="1" x14ac:dyDescent="0.25">
      <c r="A13" s="32">
        <v>10</v>
      </c>
      <c r="B13" s="33" t="s">
        <v>200</v>
      </c>
      <c r="C13" s="34">
        <v>146705</v>
      </c>
      <c r="D13" s="34">
        <v>28993</v>
      </c>
      <c r="E13" s="35">
        <v>977</v>
      </c>
      <c r="F13" s="35"/>
      <c r="G13" s="35">
        <f t="shared" si="0"/>
        <v>2008</v>
      </c>
      <c r="H13" s="36">
        <v>1030</v>
      </c>
      <c r="I13" s="36">
        <v>978</v>
      </c>
      <c r="J13" s="35">
        <f t="shared" si="1"/>
        <v>115638</v>
      </c>
      <c r="K13" s="36">
        <v>58182</v>
      </c>
      <c r="L13" s="36">
        <v>57456</v>
      </c>
    </row>
    <row r="14" spans="1:12" ht="36" customHeight="1" x14ac:dyDescent="0.25">
      <c r="A14" s="32">
        <v>11</v>
      </c>
      <c r="B14" s="33" t="s">
        <v>201</v>
      </c>
      <c r="C14" s="34">
        <v>142334</v>
      </c>
      <c r="D14" s="34">
        <v>24527</v>
      </c>
      <c r="E14" s="35">
        <v>945</v>
      </c>
      <c r="F14" s="35">
        <v>77</v>
      </c>
      <c r="G14" s="35">
        <f t="shared" si="0"/>
        <v>319</v>
      </c>
      <c r="H14" s="36">
        <v>188</v>
      </c>
      <c r="I14" s="36">
        <v>131</v>
      </c>
      <c r="J14" s="35">
        <f t="shared" si="1"/>
        <v>134237</v>
      </c>
      <c r="K14" s="36">
        <v>68140</v>
      </c>
      <c r="L14" s="36">
        <v>66097</v>
      </c>
    </row>
    <row r="15" spans="1:12" ht="36" customHeight="1" x14ac:dyDescent="0.25">
      <c r="A15" s="247" t="s">
        <v>202</v>
      </c>
      <c r="B15" s="247"/>
      <c r="C15" s="37">
        <v>2966889</v>
      </c>
      <c r="D15" s="37">
        <f>SUM(D4:D14)</f>
        <v>548059</v>
      </c>
      <c r="E15" s="38">
        <v>989</v>
      </c>
      <c r="F15" s="37">
        <v>132</v>
      </c>
      <c r="G15" s="37">
        <v>17355</v>
      </c>
      <c r="H15" s="37">
        <v>9157</v>
      </c>
      <c r="I15" s="37">
        <v>8198</v>
      </c>
      <c r="J15" s="37">
        <v>2555861</v>
      </c>
      <c r="K15" s="37">
        <v>1269728</v>
      </c>
      <c r="L15" s="37">
        <v>1286133</v>
      </c>
    </row>
    <row r="16" spans="1:12" ht="27" customHeight="1" x14ac:dyDescent="0.25">
      <c r="A16" s="248" t="s">
        <v>203</v>
      </c>
      <c r="B16" s="249"/>
      <c r="C16" s="249"/>
      <c r="D16" s="249"/>
      <c r="E16" s="249"/>
      <c r="F16" s="249"/>
      <c r="G16" s="249"/>
      <c r="H16" s="249"/>
      <c r="I16" s="249"/>
      <c r="J16" s="249"/>
      <c r="K16" s="249"/>
      <c r="L16" s="250"/>
    </row>
    <row r="17" spans="1:12" ht="24" customHeight="1" x14ac:dyDescent="0.25">
      <c r="A17" s="251">
        <v>4</v>
      </c>
      <c r="B17" s="251"/>
      <c r="C17" s="251"/>
      <c r="D17" s="251"/>
      <c r="E17" s="251"/>
      <c r="F17" s="251"/>
      <c r="G17" s="251"/>
      <c r="H17" s="251"/>
      <c r="I17" s="251"/>
      <c r="J17" s="251"/>
      <c r="K17" s="251"/>
      <c r="L17" s="251"/>
    </row>
  </sheetData>
  <mergeCells count="12">
    <mergeCell ref="A15:B15"/>
    <mergeCell ref="A16:L16"/>
    <mergeCell ref="A17:L17"/>
    <mergeCell ref="A1:L1"/>
    <mergeCell ref="A2:A3"/>
    <mergeCell ref="B2:B3"/>
    <mergeCell ref="C2:C3"/>
    <mergeCell ref="D2:D3"/>
    <mergeCell ref="E2:E3"/>
    <mergeCell ref="F2:F3"/>
    <mergeCell ref="G2:I2"/>
    <mergeCell ref="J2:L2"/>
  </mergeCells>
  <pageMargins left="0.7" right="0.7" top="0.75" bottom="0.75" header="0.3" footer="0.3"/>
  <pageSetup scale="9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9"/>
  <sheetViews>
    <sheetView topLeftCell="A22" workbookViewId="0">
      <selection activeCell="A2" sqref="A2:J2"/>
    </sheetView>
  </sheetViews>
  <sheetFormatPr defaultRowHeight="15" x14ac:dyDescent="0.25"/>
  <sheetData>
    <row r="2" spans="1:10" x14ac:dyDescent="0.25">
      <c r="A2" s="272" t="s">
        <v>927</v>
      </c>
      <c r="B2" s="273"/>
      <c r="C2" s="273"/>
      <c r="D2" s="273"/>
      <c r="E2" s="273"/>
      <c r="F2" s="273"/>
      <c r="G2" s="273"/>
      <c r="H2" s="273"/>
      <c r="I2" s="273"/>
      <c r="J2" s="273"/>
    </row>
    <row r="3" spans="1:10" x14ac:dyDescent="0.25">
      <c r="A3" s="272" t="s">
        <v>765</v>
      </c>
      <c r="B3" s="273"/>
      <c r="C3" s="273"/>
      <c r="D3" s="273"/>
      <c r="E3" s="273"/>
      <c r="F3" s="273"/>
      <c r="G3" s="273"/>
      <c r="H3" s="273"/>
      <c r="I3" s="273"/>
      <c r="J3" s="273"/>
    </row>
    <row r="4" spans="1:10" x14ac:dyDescent="0.25">
      <c r="A4" s="272" t="s">
        <v>754</v>
      </c>
      <c r="B4" s="273"/>
      <c r="C4" s="273"/>
      <c r="D4" s="273"/>
      <c r="E4" s="273"/>
      <c r="F4" s="273"/>
      <c r="G4" s="273"/>
      <c r="H4" s="273"/>
      <c r="I4" s="273"/>
      <c r="J4" s="273"/>
    </row>
    <row r="6" spans="1:10" x14ac:dyDescent="0.25">
      <c r="A6" s="274" t="s">
        <v>231</v>
      </c>
      <c r="B6" s="273"/>
      <c r="C6" s="273"/>
      <c r="D6" s="273"/>
      <c r="E6" s="273"/>
      <c r="F6" s="273"/>
      <c r="G6" s="273"/>
      <c r="H6" s="273"/>
      <c r="I6" s="273"/>
      <c r="J6" s="273"/>
    </row>
    <row r="7" spans="1:10" ht="23.25" x14ac:dyDescent="0.35">
      <c r="A7" s="154"/>
    </row>
    <row r="8" spans="1:10" ht="75" x14ac:dyDescent="0.25">
      <c r="A8" s="39" t="s">
        <v>129</v>
      </c>
      <c r="B8" s="39" t="s">
        <v>204</v>
      </c>
      <c r="C8" s="39" t="s">
        <v>755</v>
      </c>
      <c r="D8" s="39" t="s">
        <v>756</v>
      </c>
      <c r="E8" s="39" t="s">
        <v>757</v>
      </c>
      <c r="F8" s="39" t="s">
        <v>758</v>
      </c>
      <c r="G8" s="39" t="s">
        <v>759</v>
      </c>
      <c r="H8" s="39" t="s">
        <v>760</v>
      </c>
      <c r="I8" s="39" t="s">
        <v>761</v>
      </c>
      <c r="J8" s="39" t="s">
        <v>762</v>
      </c>
    </row>
    <row r="9" spans="1:10" x14ac:dyDescent="0.25">
      <c r="A9" s="40">
        <v>1</v>
      </c>
      <c r="B9" s="40" t="s">
        <v>67</v>
      </c>
      <c r="C9" s="40">
        <v>755</v>
      </c>
      <c r="D9" s="40">
        <v>30.14</v>
      </c>
      <c r="E9" s="40">
        <v>500</v>
      </c>
      <c r="F9" s="40">
        <v>97.94</v>
      </c>
      <c r="G9" s="40">
        <v>117</v>
      </c>
      <c r="H9" s="40">
        <v>37.06</v>
      </c>
      <c r="I9" s="40">
        <v>1372</v>
      </c>
      <c r="J9" s="40">
        <v>165.14</v>
      </c>
    </row>
    <row r="10" spans="1:10" x14ac:dyDescent="0.25">
      <c r="A10" s="40">
        <v>2</v>
      </c>
      <c r="B10" s="40" t="s">
        <v>69</v>
      </c>
      <c r="C10" s="40">
        <v>379</v>
      </c>
      <c r="D10" s="40">
        <v>0</v>
      </c>
      <c r="E10" s="40">
        <v>500</v>
      </c>
      <c r="F10" s="40">
        <v>3.4</v>
      </c>
      <c r="G10" s="40">
        <v>58</v>
      </c>
      <c r="H10" s="40">
        <v>0</v>
      </c>
      <c r="I10" s="40">
        <v>937</v>
      </c>
      <c r="J10" s="40">
        <v>3.4</v>
      </c>
    </row>
    <row r="11" spans="1:10" x14ac:dyDescent="0.25">
      <c r="A11" s="40">
        <v>3</v>
      </c>
      <c r="B11" s="40" t="s">
        <v>77</v>
      </c>
      <c r="C11" s="40">
        <v>379</v>
      </c>
      <c r="D11" s="40">
        <v>1.05</v>
      </c>
      <c r="E11" s="40">
        <v>500</v>
      </c>
      <c r="F11" s="40">
        <v>1.5</v>
      </c>
      <c r="G11" s="40">
        <v>58</v>
      </c>
      <c r="H11" s="40">
        <v>13.51</v>
      </c>
      <c r="I11" s="40">
        <v>937</v>
      </c>
      <c r="J11" s="40">
        <v>16.059999999999999</v>
      </c>
    </row>
    <row r="12" spans="1:10" x14ac:dyDescent="0.25">
      <c r="A12" s="40">
        <v>4</v>
      </c>
      <c r="B12" s="40" t="s">
        <v>83</v>
      </c>
      <c r="C12" s="40">
        <v>379</v>
      </c>
      <c r="D12" s="40">
        <v>26.5</v>
      </c>
      <c r="E12" s="40">
        <v>500</v>
      </c>
      <c r="F12" s="40">
        <v>11.85</v>
      </c>
      <c r="G12" s="40">
        <v>58</v>
      </c>
      <c r="H12" s="40">
        <v>29.57</v>
      </c>
      <c r="I12" s="40">
        <v>937</v>
      </c>
      <c r="J12" s="40">
        <v>67.92</v>
      </c>
    </row>
    <row r="13" spans="1:10" x14ac:dyDescent="0.25">
      <c r="A13" s="40">
        <v>5</v>
      </c>
      <c r="B13" s="40" t="s">
        <v>87</v>
      </c>
      <c r="C13" s="40">
        <v>3782</v>
      </c>
      <c r="D13" s="40">
        <v>13951.72</v>
      </c>
      <c r="E13" s="40">
        <v>6520</v>
      </c>
      <c r="F13" s="40">
        <v>2308.06</v>
      </c>
      <c r="G13" s="40">
        <v>535</v>
      </c>
      <c r="H13" s="40">
        <v>1431.33</v>
      </c>
      <c r="I13" s="40">
        <v>10837</v>
      </c>
      <c r="J13" s="40">
        <v>17691.11</v>
      </c>
    </row>
    <row r="14" spans="1:10" x14ac:dyDescent="0.25">
      <c r="A14" s="40">
        <v>6</v>
      </c>
      <c r="B14" s="40" t="s">
        <v>89</v>
      </c>
      <c r="C14" s="40">
        <v>379</v>
      </c>
      <c r="D14" s="40">
        <v>2.42</v>
      </c>
      <c r="E14" s="40">
        <v>500</v>
      </c>
      <c r="F14" s="40">
        <v>14.11</v>
      </c>
      <c r="G14" s="40">
        <v>58</v>
      </c>
      <c r="H14" s="40">
        <v>24.63</v>
      </c>
      <c r="I14" s="40">
        <v>937</v>
      </c>
      <c r="J14" s="40">
        <v>41.16</v>
      </c>
    </row>
    <row r="15" spans="1:10" x14ac:dyDescent="0.25">
      <c r="A15" s="40">
        <v>7</v>
      </c>
      <c r="B15" s="40" t="s">
        <v>91</v>
      </c>
      <c r="C15" s="40">
        <v>755</v>
      </c>
      <c r="D15" s="40">
        <v>16.420000000000002</v>
      </c>
      <c r="E15" s="40">
        <v>500</v>
      </c>
      <c r="F15" s="40">
        <v>39.9</v>
      </c>
      <c r="G15" s="40">
        <v>117</v>
      </c>
      <c r="H15" s="40">
        <v>34.5</v>
      </c>
      <c r="I15" s="40">
        <v>1372</v>
      </c>
      <c r="J15" s="40">
        <v>90.82</v>
      </c>
    </row>
    <row r="16" spans="1:10" x14ac:dyDescent="0.25">
      <c r="A16" s="40">
        <v>8</v>
      </c>
      <c r="B16" s="40" t="s">
        <v>93</v>
      </c>
      <c r="C16" s="40">
        <v>379</v>
      </c>
      <c r="D16" s="40">
        <v>0</v>
      </c>
      <c r="E16" s="40">
        <v>500</v>
      </c>
      <c r="F16" s="40">
        <v>7.77</v>
      </c>
      <c r="G16" s="40">
        <v>58</v>
      </c>
      <c r="H16" s="40">
        <v>0</v>
      </c>
      <c r="I16" s="40">
        <v>937</v>
      </c>
      <c r="J16" s="40">
        <v>7.77</v>
      </c>
    </row>
    <row r="17" spans="1:10" x14ac:dyDescent="0.25">
      <c r="A17" s="40">
        <v>9</v>
      </c>
      <c r="B17" s="40" t="s">
        <v>217</v>
      </c>
      <c r="C17" s="40">
        <v>379</v>
      </c>
      <c r="D17" s="40">
        <v>0</v>
      </c>
      <c r="E17" s="40">
        <v>500</v>
      </c>
      <c r="F17" s="40">
        <v>6.52</v>
      </c>
      <c r="G17" s="40">
        <v>58</v>
      </c>
      <c r="H17" s="40">
        <v>4</v>
      </c>
      <c r="I17" s="40">
        <v>937</v>
      </c>
      <c r="J17" s="40">
        <v>10.52</v>
      </c>
    </row>
    <row r="18" spans="1:10" x14ac:dyDescent="0.25">
      <c r="A18" s="41" t="s">
        <v>218</v>
      </c>
      <c r="B18" s="41" t="s">
        <v>188</v>
      </c>
      <c r="C18" s="41">
        <v>7566</v>
      </c>
      <c r="D18" s="41">
        <v>14028.25</v>
      </c>
      <c r="E18" s="41">
        <v>10520</v>
      </c>
      <c r="F18" s="41">
        <v>2491.0500000000002</v>
      </c>
      <c r="G18" s="41">
        <v>1117</v>
      </c>
      <c r="H18" s="41">
        <v>1574.6</v>
      </c>
      <c r="I18" s="41">
        <v>19203</v>
      </c>
      <c r="J18" s="41">
        <v>18093.900000000001</v>
      </c>
    </row>
    <row r="19" spans="1:10" x14ac:dyDescent="0.25">
      <c r="A19" s="40">
        <v>1</v>
      </c>
      <c r="B19" s="40" t="s">
        <v>103</v>
      </c>
      <c r="C19" s="40">
        <v>760</v>
      </c>
      <c r="D19" s="40">
        <v>118.7</v>
      </c>
      <c r="E19" s="40">
        <v>500</v>
      </c>
      <c r="F19" s="40">
        <v>46.8</v>
      </c>
      <c r="G19" s="40">
        <v>117</v>
      </c>
      <c r="H19" s="40">
        <v>0</v>
      </c>
      <c r="I19" s="40">
        <v>1377</v>
      </c>
      <c r="J19" s="40">
        <v>165.5</v>
      </c>
    </row>
    <row r="20" spans="1:10" x14ac:dyDescent="0.25">
      <c r="A20" s="40">
        <v>2</v>
      </c>
      <c r="B20" s="40" t="s">
        <v>105</v>
      </c>
      <c r="C20" s="40">
        <v>760</v>
      </c>
      <c r="D20" s="40">
        <v>0</v>
      </c>
      <c r="E20" s="40">
        <v>500</v>
      </c>
      <c r="F20" s="40">
        <v>0</v>
      </c>
      <c r="G20" s="40">
        <v>67</v>
      </c>
      <c r="H20" s="40">
        <v>0</v>
      </c>
      <c r="I20" s="40">
        <v>1327</v>
      </c>
      <c r="J20" s="40">
        <v>0</v>
      </c>
    </row>
    <row r="21" spans="1:10" x14ac:dyDescent="0.25">
      <c r="A21" s="40">
        <v>3</v>
      </c>
      <c r="B21" s="40" t="s">
        <v>99</v>
      </c>
      <c r="C21" s="40">
        <v>379</v>
      </c>
      <c r="D21" s="40">
        <v>0</v>
      </c>
      <c r="E21" s="40">
        <v>500</v>
      </c>
      <c r="F21" s="40">
        <v>8.39</v>
      </c>
      <c r="G21" s="40">
        <v>58</v>
      </c>
      <c r="H21" s="40">
        <v>0</v>
      </c>
      <c r="I21" s="40">
        <v>937</v>
      </c>
      <c r="J21" s="40">
        <v>8.39</v>
      </c>
    </row>
    <row r="22" spans="1:10" x14ac:dyDescent="0.25">
      <c r="A22" s="41" t="s">
        <v>220</v>
      </c>
      <c r="B22" s="41" t="s">
        <v>188</v>
      </c>
      <c r="C22" s="41">
        <v>1899</v>
      </c>
      <c r="D22" s="41">
        <v>118.7</v>
      </c>
      <c r="E22" s="41">
        <v>1500</v>
      </c>
      <c r="F22" s="41">
        <v>55.19</v>
      </c>
      <c r="G22" s="41">
        <v>242</v>
      </c>
      <c r="H22" s="41">
        <v>0</v>
      </c>
      <c r="I22" s="41">
        <v>3641</v>
      </c>
      <c r="J22" s="41">
        <v>173.89</v>
      </c>
    </row>
    <row r="23" spans="1:10" x14ac:dyDescent="0.25">
      <c r="A23" s="40">
        <v>1</v>
      </c>
      <c r="B23" s="40" t="s">
        <v>221</v>
      </c>
      <c r="C23" s="40">
        <v>1895</v>
      </c>
      <c r="D23" s="40">
        <v>239.52</v>
      </c>
      <c r="E23" s="40">
        <v>7250</v>
      </c>
      <c r="F23" s="40">
        <v>295.48</v>
      </c>
      <c r="G23" s="40">
        <v>446</v>
      </c>
      <c r="H23" s="40">
        <v>675.49</v>
      </c>
      <c r="I23" s="40">
        <v>9591</v>
      </c>
      <c r="J23" s="40">
        <v>1210.49</v>
      </c>
    </row>
    <row r="24" spans="1:10" x14ac:dyDescent="0.25">
      <c r="A24" s="41" t="s">
        <v>222</v>
      </c>
      <c r="B24" s="41" t="s">
        <v>188</v>
      </c>
      <c r="C24" s="41">
        <v>1895</v>
      </c>
      <c r="D24" s="41">
        <v>239.52</v>
      </c>
      <c r="E24" s="41">
        <v>7250</v>
      </c>
      <c r="F24" s="41">
        <v>295.48</v>
      </c>
      <c r="G24" s="41">
        <v>446</v>
      </c>
      <c r="H24" s="41">
        <v>675.49</v>
      </c>
      <c r="I24" s="41">
        <v>9591</v>
      </c>
      <c r="J24" s="41">
        <v>1210.49</v>
      </c>
    </row>
    <row r="25" spans="1:10" x14ac:dyDescent="0.25">
      <c r="A25" s="40">
        <v>1</v>
      </c>
      <c r="B25" s="40" t="s">
        <v>117</v>
      </c>
      <c r="C25" s="40">
        <v>1053</v>
      </c>
      <c r="D25" s="40">
        <v>221.96</v>
      </c>
      <c r="E25" s="40">
        <v>1500</v>
      </c>
      <c r="F25" s="40">
        <v>12.39</v>
      </c>
      <c r="G25" s="40">
        <v>236</v>
      </c>
      <c r="H25" s="40">
        <v>32.54</v>
      </c>
      <c r="I25" s="40">
        <v>2789</v>
      </c>
      <c r="J25" s="40">
        <v>266.89</v>
      </c>
    </row>
    <row r="26" spans="1:10" x14ac:dyDescent="0.25">
      <c r="A26" s="41" t="s">
        <v>224</v>
      </c>
      <c r="B26" s="41" t="s">
        <v>188</v>
      </c>
      <c r="C26" s="41">
        <v>12413</v>
      </c>
      <c r="D26" s="41">
        <v>14608.43</v>
      </c>
      <c r="E26" s="41">
        <v>20770</v>
      </c>
      <c r="F26" s="41">
        <v>2854.11</v>
      </c>
      <c r="G26" s="41">
        <v>2041</v>
      </c>
      <c r="H26" s="41">
        <v>2282.63</v>
      </c>
      <c r="I26" s="41">
        <v>35224</v>
      </c>
      <c r="J26" s="41">
        <v>19745.169999999998</v>
      </c>
    </row>
    <row r="27" spans="1:10" x14ac:dyDescent="0.25">
      <c r="A27" s="256">
        <v>57</v>
      </c>
      <c r="B27" s="256"/>
      <c r="C27" s="256"/>
      <c r="D27" s="256"/>
      <c r="E27" s="256"/>
      <c r="F27" s="256"/>
      <c r="G27" s="256"/>
      <c r="H27" s="256"/>
      <c r="I27" s="256"/>
      <c r="J27" s="256"/>
    </row>
    <row r="28" spans="1:10" x14ac:dyDescent="0.25">
      <c r="A28" s="257"/>
      <c r="B28" s="257"/>
      <c r="C28" s="257"/>
      <c r="D28" s="257"/>
      <c r="E28" s="257"/>
      <c r="F28" s="257"/>
      <c r="G28" s="257"/>
      <c r="H28" s="257"/>
      <c r="I28" s="257"/>
      <c r="J28" s="257"/>
    </row>
    <row r="29" spans="1:10" x14ac:dyDescent="0.25">
      <c r="A29" s="257"/>
      <c r="B29" s="257"/>
      <c r="C29" s="257"/>
      <c r="D29" s="257"/>
      <c r="E29" s="257"/>
      <c r="F29" s="257"/>
      <c r="G29" s="257"/>
      <c r="H29" s="257"/>
      <c r="I29" s="257"/>
      <c r="J29" s="257"/>
    </row>
  </sheetData>
  <mergeCells count="5">
    <mergeCell ref="A2:J2"/>
    <mergeCell ref="A3:J3"/>
    <mergeCell ref="A4:J4"/>
    <mergeCell ref="A6:J6"/>
    <mergeCell ref="A27:J29"/>
  </mergeCells>
  <pageMargins left="0.7" right="0.7" top="0.75" bottom="0.75" header="0.3" footer="0.3"/>
  <pageSetup scale="95"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opLeftCell="A19" workbookViewId="0">
      <selection activeCell="A21" sqref="A21:J21"/>
    </sheetView>
  </sheetViews>
  <sheetFormatPr defaultRowHeight="15" x14ac:dyDescent="0.25"/>
  <sheetData>
    <row r="1" spans="1:10" x14ac:dyDescent="0.25">
      <c r="A1" s="272" t="s">
        <v>927</v>
      </c>
      <c r="B1" s="273"/>
      <c r="C1" s="273"/>
      <c r="D1" s="273"/>
      <c r="E1" s="273"/>
      <c r="F1" s="273"/>
      <c r="G1" s="273"/>
      <c r="H1" s="273"/>
      <c r="I1" s="273"/>
      <c r="J1" s="273"/>
    </row>
    <row r="2" spans="1:10" x14ac:dyDescent="0.25">
      <c r="A2" s="272" t="s">
        <v>766</v>
      </c>
      <c r="B2" s="273"/>
      <c r="C2" s="273"/>
      <c r="D2" s="273"/>
      <c r="E2" s="273"/>
      <c r="F2" s="273"/>
      <c r="G2" s="273"/>
      <c r="H2" s="273"/>
      <c r="I2" s="273"/>
      <c r="J2" s="273"/>
    </row>
    <row r="3" spans="1:10" x14ac:dyDescent="0.25">
      <c r="A3" s="272" t="s">
        <v>754</v>
      </c>
      <c r="B3" s="273"/>
      <c r="C3" s="273"/>
      <c r="D3" s="273"/>
      <c r="E3" s="273"/>
      <c r="F3" s="273"/>
      <c r="G3" s="273"/>
      <c r="H3" s="273"/>
      <c r="I3" s="273"/>
      <c r="J3" s="273"/>
    </row>
    <row r="4" spans="1:10" x14ac:dyDescent="0.25">
      <c r="A4" s="274" t="s">
        <v>231</v>
      </c>
      <c r="B4" s="273"/>
      <c r="C4" s="273"/>
      <c r="D4" s="273"/>
      <c r="E4" s="273"/>
      <c r="F4" s="273"/>
      <c r="G4" s="273"/>
      <c r="H4" s="273"/>
      <c r="I4" s="273"/>
      <c r="J4" s="273"/>
    </row>
    <row r="5" spans="1:10" ht="23.25" x14ac:dyDescent="0.35">
      <c r="A5" s="154"/>
    </row>
    <row r="6" spans="1:10" ht="75" x14ac:dyDescent="0.25">
      <c r="A6" s="39" t="s">
        <v>129</v>
      </c>
      <c r="B6" s="39" t="s">
        <v>204</v>
      </c>
      <c r="C6" s="39" t="s">
        <v>755</v>
      </c>
      <c r="D6" s="39" t="s">
        <v>756</v>
      </c>
      <c r="E6" s="39" t="s">
        <v>757</v>
      </c>
      <c r="F6" s="39" t="s">
        <v>758</v>
      </c>
      <c r="G6" s="39" t="s">
        <v>759</v>
      </c>
      <c r="H6" s="39" t="s">
        <v>760</v>
      </c>
      <c r="I6" s="39" t="s">
        <v>761</v>
      </c>
      <c r="J6" s="39" t="s">
        <v>762</v>
      </c>
    </row>
    <row r="7" spans="1:10" x14ac:dyDescent="0.25">
      <c r="A7" s="40">
        <v>1</v>
      </c>
      <c r="B7" s="40" t="s">
        <v>67</v>
      </c>
      <c r="C7" s="40">
        <v>412</v>
      </c>
      <c r="D7" s="40">
        <v>12.5</v>
      </c>
      <c r="E7" s="40">
        <v>185</v>
      </c>
      <c r="F7" s="40">
        <v>25.52</v>
      </c>
      <c r="G7" s="40">
        <v>109</v>
      </c>
      <c r="H7" s="40">
        <v>9</v>
      </c>
      <c r="I7" s="40">
        <v>706</v>
      </c>
      <c r="J7" s="40">
        <v>47.02</v>
      </c>
    </row>
    <row r="8" spans="1:10" x14ac:dyDescent="0.25">
      <c r="A8" s="40">
        <v>2</v>
      </c>
      <c r="B8" s="40" t="s">
        <v>69</v>
      </c>
      <c r="C8" s="40">
        <v>412</v>
      </c>
      <c r="D8" s="40">
        <v>0</v>
      </c>
      <c r="E8" s="40">
        <v>185</v>
      </c>
      <c r="F8" s="40">
        <v>0</v>
      </c>
      <c r="G8" s="40">
        <v>109</v>
      </c>
      <c r="H8" s="40">
        <v>1.1499999999999999</v>
      </c>
      <c r="I8" s="40">
        <v>706</v>
      </c>
      <c r="J8" s="40">
        <v>1.1499999999999999</v>
      </c>
    </row>
    <row r="9" spans="1:10" x14ac:dyDescent="0.25">
      <c r="A9" s="40">
        <v>3</v>
      </c>
      <c r="B9" s="40" t="s">
        <v>83</v>
      </c>
      <c r="C9" s="40">
        <v>412</v>
      </c>
      <c r="D9" s="40">
        <v>0</v>
      </c>
      <c r="E9" s="40">
        <v>185</v>
      </c>
      <c r="F9" s="40">
        <v>3.7</v>
      </c>
      <c r="G9" s="40">
        <v>109</v>
      </c>
      <c r="H9" s="40">
        <v>1.1499999999999999</v>
      </c>
      <c r="I9" s="40">
        <v>706</v>
      </c>
      <c r="J9" s="40">
        <v>4.8499999999999996</v>
      </c>
    </row>
    <row r="10" spans="1:10" x14ac:dyDescent="0.25">
      <c r="A10" s="40">
        <v>4</v>
      </c>
      <c r="B10" s="40" t="s">
        <v>87</v>
      </c>
      <c r="C10" s="40">
        <v>1225</v>
      </c>
      <c r="D10" s="40">
        <v>748.33</v>
      </c>
      <c r="E10" s="40">
        <v>625</v>
      </c>
      <c r="F10" s="40">
        <v>54.01</v>
      </c>
      <c r="G10" s="40">
        <v>378</v>
      </c>
      <c r="H10" s="40">
        <v>86.66</v>
      </c>
      <c r="I10" s="40">
        <v>2228</v>
      </c>
      <c r="J10" s="40">
        <v>889</v>
      </c>
    </row>
    <row r="11" spans="1:10" x14ac:dyDescent="0.25">
      <c r="A11" s="40">
        <v>5</v>
      </c>
      <c r="B11" s="40" t="s">
        <v>91</v>
      </c>
      <c r="C11" s="40">
        <v>815</v>
      </c>
      <c r="D11" s="40">
        <v>3</v>
      </c>
      <c r="E11" s="40">
        <v>435</v>
      </c>
      <c r="F11" s="40">
        <v>6</v>
      </c>
      <c r="G11" s="40">
        <v>168</v>
      </c>
      <c r="H11" s="40">
        <v>0</v>
      </c>
      <c r="I11" s="40">
        <v>1418</v>
      </c>
      <c r="J11" s="40">
        <v>9</v>
      </c>
    </row>
    <row r="12" spans="1:10" x14ac:dyDescent="0.25">
      <c r="A12" s="41" t="s">
        <v>218</v>
      </c>
      <c r="B12" s="41" t="s">
        <v>188</v>
      </c>
      <c r="C12" s="41">
        <v>3276</v>
      </c>
      <c r="D12" s="41">
        <v>763.83</v>
      </c>
      <c r="E12" s="41">
        <v>1615</v>
      </c>
      <c r="F12" s="41">
        <v>89.23</v>
      </c>
      <c r="G12" s="41">
        <v>873</v>
      </c>
      <c r="H12" s="41">
        <v>97.96</v>
      </c>
      <c r="I12" s="41">
        <v>5764</v>
      </c>
      <c r="J12" s="41">
        <v>951.02</v>
      </c>
    </row>
    <row r="13" spans="1:10" x14ac:dyDescent="0.25">
      <c r="A13" s="40">
        <v>1</v>
      </c>
      <c r="B13" s="40" t="s">
        <v>103</v>
      </c>
      <c r="C13" s="40">
        <v>815</v>
      </c>
      <c r="D13" s="40">
        <v>10.32</v>
      </c>
      <c r="E13" s="40">
        <v>435</v>
      </c>
      <c r="F13" s="40">
        <v>11.42</v>
      </c>
      <c r="G13" s="40">
        <v>168</v>
      </c>
      <c r="H13" s="40">
        <v>0</v>
      </c>
      <c r="I13" s="40">
        <v>1418</v>
      </c>
      <c r="J13" s="40">
        <v>21.74</v>
      </c>
    </row>
    <row r="14" spans="1:10" x14ac:dyDescent="0.25">
      <c r="A14" s="41" t="s">
        <v>220</v>
      </c>
      <c r="B14" s="41" t="s">
        <v>188</v>
      </c>
      <c r="C14" s="41">
        <v>815</v>
      </c>
      <c r="D14" s="41">
        <v>10.32</v>
      </c>
      <c r="E14" s="41">
        <v>435</v>
      </c>
      <c r="F14" s="41">
        <v>11.42</v>
      </c>
      <c r="G14" s="41">
        <v>168</v>
      </c>
      <c r="H14" s="41">
        <v>0</v>
      </c>
      <c r="I14" s="41">
        <v>1418</v>
      </c>
      <c r="J14" s="41">
        <v>21.74</v>
      </c>
    </row>
    <row r="15" spans="1:10" x14ac:dyDescent="0.25">
      <c r="A15" s="40">
        <v>1</v>
      </c>
      <c r="B15" s="40" t="s">
        <v>221</v>
      </c>
      <c r="C15" s="40">
        <v>825</v>
      </c>
      <c r="D15" s="40">
        <v>230.27</v>
      </c>
      <c r="E15" s="40">
        <v>2620</v>
      </c>
      <c r="F15" s="40">
        <v>422.86</v>
      </c>
      <c r="G15" s="40">
        <v>1463</v>
      </c>
      <c r="H15" s="40">
        <v>1.8</v>
      </c>
      <c r="I15" s="40">
        <v>4908</v>
      </c>
      <c r="J15" s="40">
        <v>654.92999999999995</v>
      </c>
    </row>
    <row r="16" spans="1:10" x14ac:dyDescent="0.25">
      <c r="A16" s="41" t="s">
        <v>222</v>
      </c>
      <c r="B16" s="41" t="s">
        <v>188</v>
      </c>
      <c r="C16" s="41">
        <v>825</v>
      </c>
      <c r="D16" s="41">
        <v>230.27</v>
      </c>
      <c r="E16" s="41">
        <v>2620</v>
      </c>
      <c r="F16" s="41">
        <v>422.86</v>
      </c>
      <c r="G16" s="41">
        <v>1463</v>
      </c>
      <c r="H16" s="41">
        <v>1.8</v>
      </c>
      <c r="I16" s="41">
        <v>4908</v>
      </c>
      <c r="J16" s="41">
        <v>654.92999999999995</v>
      </c>
    </row>
    <row r="17" spans="1:10" x14ac:dyDescent="0.25">
      <c r="A17" s="40">
        <v>1</v>
      </c>
      <c r="B17" s="40" t="s">
        <v>117</v>
      </c>
      <c r="C17" s="40">
        <v>532</v>
      </c>
      <c r="D17" s="40">
        <v>106.58</v>
      </c>
      <c r="E17" s="40">
        <v>435</v>
      </c>
      <c r="F17" s="40">
        <v>42.47</v>
      </c>
      <c r="G17" s="40">
        <v>168</v>
      </c>
      <c r="H17" s="40">
        <v>9.2899999999999991</v>
      </c>
      <c r="I17" s="40">
        <v>1135</v>
      </c>
      <c r="J17" s="40">
        <v>158.34</v>
      </c>
    </row>
    <row r="18" spans="1:10" x14ac:dyDescent="0.25">
      <c r="A18" s="41" t="s">
        <v>224</v>
      </c>
      <c r="B18" s="41" t="s">
        <v>188</v>
      </c>
      <c r="C18" s="41">
        <v>5448</v>
      </c>
      <c r="D18" s="41">
        <v>1111</v>
      </c>
      <c r="E18" s="41">
        <v>5105</v>
      </c>
      <c r="F18" s="41">
        <v>565.98</v>
      </c>
      <c r="G18" s="41">
        <v>2672</v>
      </c>
      <c r="H18" s="41">
        <v>109.05</v>
      </c>
      <c r="I18" s="41">
        <v>13225</v>
      </c>
      <c r="J18" s="41">
        <v>1786.03</v>
      </c>
    </row>
    <row r="19" spans="1:10" x14ac:dyDescent="0.25">
      <c r="A19" s="156"/>
      <c r="B19" s="156"/>
      <c r="C19" s="156"/>
      <c r="D19" s="156"/>
      <c r="E19" s="156"/>
      <c r="F19" s="156"/>
      <c r="G19" s="156"/>
      <c r="H19" s="156"/>
      <c r="I19" s="156"/>
      <c r="J19" s="156"/>
    </row>
    <row r="21" spans="1:10" x14ac:dyDescent="0.25">
      <c r="A21" s="272" t="s">
        <v>927</v>
      </c>
      <c r="B21" s="273"/>
      <c r="C21" s="273"/>
      <c r="D21" s="273"/>
      <c r="E21" s="273"/>
      <c r="F21" s="273"/>
      <c r="G21" s="273"/>
      <c r="H21" s="273"/>
      <c r="I21" s="273"/>
      <c r="J21" s="273"/>
    </row>
    <row r="22" spans="1:10" x14ac:dyDescent="0.25">
      <c r="A22" s="272" t="s">
        <v>767</v>
      </c>
      <c r="B22" s="273"/>
      <c r="C22" s="273"/>
      <c r="D22" s="273"/>
      <c r="E22" s="273"/>
      <c r="F22" s="273"/>
      <c r="G22" s="273"/>
      <c r="H22" s="273"/>
      <c r="I22" s="273"/>
      <c r="J22" s="273"/>
    </row>
    <row r="23" spans="1:10" x14ac:dyDescent="0.25">
      <c r="A23" s="272" t="s">
        <v>754</v>
      </c>
      <c r="B23" s="273"/>
      <c r="C23" s="273"/>
      <c r="D23" s="273"/>
      <c r="E23" s="273"/>
      <c r="F23" s="273"/>
      <c r="G23" s="273"/>
      <c r="H23" s="273"/>
      <c r="I23" s="273"/>
      <c r="J23" s="273"/>
    </row>
    <row r="24" spans="1:10" x14ac:dyDescent="0.25">
      <c r="A24" s="274" t="s">
        <v>231</v>
      </c>
      <c r="B24" s="273"/>
      <c r="C24" s="273"/>
      <c r="D24" s="273"/>
      <c r="E24" s="273"/>
      <c r="F24" s="273"/>
      <c r="G24" s="273"/>
      <c r="H24" s="273"/>
      <c r="I24" s="273"/>
      <c r="J24" s="273"/>
    </row>
    <row r="25" spans="1:10" ht="23.25" x14ac:dyDescent="0.35">
      <c r="A25" s="154"/>
    </row>
    <row r="26" spans="1:10" ht="75" x14ac:dyDescent="0.25">
      <c r="A26" s="39" t="s">
        <v>129</v>
      </c>
      <c r="B26" s="39" t="s">
        <v>204</v>
      </c>
      <c r="C26" s="39" t="s">
        <v>755</v>
      </c>
      <c r="D26" s="39" t="s">
        <v>756</v>
      </c>
      <c r="E26" s="39" t="s">
        <v>757</v>
      </c>
      <c r="F26" s="39" t="s">
        <v>758</v>
      </c>
      <c r="G26" s="39" t="s">
        <v>759</v>
      </c>
      <c r="H26" s="39" t="s">
        <v>760</v>
      </c>
      <c r="I26" s="39" t="s">
        <v>761</v>
      </c>
      <c r="J26" s="39" t="s">
        <v>762</v>
      </c>
    </row>
    <row r="27" spans="1:10" x14ac:dyDescent="0.25">
      <c r="A27" s="40">
        <v>1</v>
      </c>
      <c r="B27" s="40" t="s">
        <v>87</v>
      </c>
      <c r="C27" s="40">
        <v>1450</v>
      </c>
      <c r="D27" s="40">
        <v>16.73</v>
      </c>
      <c r="E27" s="40">
        <v>1000</v>
      </c>
      <c r="F27" s="40">
        <v>2.27</v>
      </c>
      <c r="G27" s="40">
        <v>207</v>
      </c>
      <c r="H27" s="40">
        <v>5.0199999999999996</v>
      </c>
      <c r="I27" s="40">
        <v>2657</v>
      </c>
      <c r="J27" s="40">
        <v>24.02</v>
      </c>
    </row>
    <row r="28" spans="1:10" x14ac:dyDescent="0.25">
      <c r="A28" s="41" t="s">
        <v>218</v>
      </c>
      <c r="B28" s="41" t="s">
        <v>188</v>
      </c>
      <c r="C28" s="41">
        <v>1450</v>
      </c>
      <c r="D28" s="41">
        <v>16.73</v>
      </c>
      <c r="E28" s="41">
        <v>1000</v>
      </c>
      <c r="F28" s="41">
        <v>2.27</v>
      </c>
      <c r="G28" s="41">
        <v>207</v>
      </c>
      <c r="H28" s="41">
        <v>5.0199999999999996</v>
      </c>
      <c r="I28" s="41">
        <v>2657</v>
      </c>
      <c r="J28" s="41">
        <v>24.02</v>
      </c>
    </row>
    <row r="29" spans="1:10" x14ac:dyDescent="0.25">
      <c r="A29" s="40">
        <v>1</v>
      </c>
      <c r="B29" s="40" t="s">
        <v>105</v>
      </c>
      <c r="C29" s="40">
        <v>0</v>
      </c>
      <c r="D29" s="40">
        <v>0</v>
      </c>
      <c r="E29" s="40">
        <v>0</v>
      </c>
      <c r="F29" s="40">
        <v>0</v>
      </c>
      <c r="G29" s="40">
        <v>0</v>
      </c>
      <c r="H29" s="40">
        <v>0</v>
      </c>
      <c r="I29" s="40">
        <v>0</v>
      </c>
      <c r="J29" s="40">
        <v>0</v>
      </c>
    </row>
    <row r="30" spans="1:10" x14ac:dyDescent="0.25">
      <c r="A30" s="41" t="s">
        <v>220</v>
      </c>
      <c r="B30" s="41" t="s">
        <v>188</v>
      </c>
      <c r="C30" s="41">
        <v>0</v>
      </c>
      <c r="D30" s="41">
        <v>0</v>
      </c>
      <c r="E30" s="41">
        <v>0</v>
      </c>
      <c r="F30" s="41">
        <v>0</v>
      </c>
      <c r="G30" s="41">
        <v>0</v>
      </c>
      <c r="H30" s="41">
        <v>0</v>
      </c>
      <c r="I30" s="41">
        <v>0</v>
      </c>
      <c r="J30" s="41">
        <v>0</v>
      </c>
    </row>
    <row r="31" spans="1:10" x14ac:dyDescent="0.25">
      <c r="A31" s="40">
        <v>1</v>
      </c>
      <c r="B31" s="40" t="s">
        <v>221</v>
      </c>
      <c r="C31" s="40">
        <v>295</v>
      </c>
      <c r="D31" s="40">
        <v>105</v>
      </c>
      <c r="E31" s="40">
        <v>1000</v>
      </c>
      <c r="F31" s="40">
        <v>201.6</v>
      </c>
      <c r="G31" s="40">
        <v>207</v>
      </c>
      <c r="H31" s="40">
        <v>0</v>
      </c>
      <c r="I31" s="40">
        <v>1502</v>
      </c>
      <c r="J31" s="40">
        <v>306.60000000000002</v>
      </c>
    </row>
    <row r="32" spans="1:10" x14ac:dyDescent="0.25">
      <c r="A32" s="41" t="s">
        <v>222</v>
      </c>
      <c r="B32" s="41" t="s">
        <v>188</v>
      </c>
      <c r="C32" s="41">
        <v>295</v>
      </c>
      <c r="D32" s="41">
        <v>105</v>
      </c>
      <c r="E32" s="41">
        <v>1000</v>
      </c>
      <c r="F32" s="41">
        <v>201.6</v>
      </c>
      <c r="G32" s="41">
        <v>207</v>
      </c>
      <c r="H32" s="41">
        <v>0</v>
      </c>
      <c r="I32" s="41">
        <v>1502</v>
      </c>
      <c r="J32" s="41">
        <v>306.60000000000002</v>
      </c>
    </row>
    <row r="33" spans="1:10" x14ac:dyDescent="0.25">
      <c r="A33" s="40">
        <v>1</v>
      </c>
      <c r="B33" s="40" t="s">
        <v>117</v>
      </c>
      <c r="C33" s="40">
        <v>234</v>
      </c>
      <c r="D33" s="40">
        <v>62.13</v>
      </c>
      <c r="E33" s="40">
        <v>500</v>
      </c>
      <c r="F33" s="40">
        <v>19.96</v>
      </c>
      <c r="G33" s="40">
        <v>89</v>
      </c>
      <c r="H33" s="40">
        <v>8.27</v>
      </c>
      <c r="I33" s="40">
        <v>823</v>
      </c>
      <c r="J33" s="40">
        <v>90.36</v>
      </c>
    </row>
    <row r="34" spans="1:10" x14ac:dyDescent="0.25">
      <c r="A34" s="41" t="s">
        <v>224</v>
      </c>
      <c r="B34" s="41" t="s">
        <v>188</v>
      </c>
      <c r="C34" s="41">
        <v>1979</v>
      </c>
      <c r="D34" s="41">
        <v>183.86</v>
      </c>
      <c r="E34" s="41">
        <v>2500</v>
      </c>
      <c r="F34" s="41">
        <v>223.83</v>
      </c>
      <c r="G34" s="41">
        <v>503</v>
      </c>
      <c r="H34" s="41">
        <v>13.29</v>
      </c>
      <c r="I34" s="41">
        <v>4982</v>
      </c>
      <c r="J34" s="41">
        <v>420.98</v>
      </c>
    </row>
    <row r="35" spans="1:10" x14ac:dyDescent="0.25">
      <c r="A35" s="256">
        <v>58</v>
      </c>
      <c r="B35" s="256"/>
      <c r="C35" s="256"/>
      <c r="D35" s="256"/>
      <c r="E35" s="256"/>
      <c r="F35" s="256"/>
      <c r="G35" s="256"/>
      <c r="H35" s="256"/>
      <c r="I35" s="256"/>
      <c r="J35" s="256"/>
    </row>
    <row r="36" spans="1:10" x14ac:dyDescent="0.25">
      <c r="A36" s="257"/>
      <c r="B36" s="257"/>
      <c r="C36" s="257"/>
      <c r="D36" s="257"/>
      <c r="E36" s="257"/>
      <c r="F36" s="257"/>
      <c r="G36" s="257"/>
      <c r="H36" s="257"/>
      <c r="I36" s="257"/>
      <c r="J36" s="257"/>
    </row>
    <row r="37" spans="1:10" x14ac:dyDescent="0.25">
      <c r="A37" s="257"/>
      <c r="B37" s="257"/>
      <c r="C37" s="257"/>
      <c r="D37" s="257"/>
      <c r="E37" s="257"/>
      <c r="F37" s="257"/>
      <c r="G37" s="257"/>
      <c r="H37" s="257"/>
      <c r="I37" s="257"/>
      <c r="J37" s="257"/>
    </row>
  </sheetData>
  <mergeCells count="9">
    <mergeCell ref="A23:J23"/>
    <mergeCell ref="A24:J24"/>
    <mergeCell ref="A35:J37"/>
    <mergeCell ref="A1:J1"/>
    <mergeCell ref="A2:J2"/>
    <mergeCell ref="A3:J3"/>
    <mergeCell ref="A4:J4"/>
    <mergeCell ref="A21:J21"/>
    <mergeCell ref="A22:J22"/>
  </mergeCells>
  <pageMargins left="0.7" right="0.7" top="0.75" bottom="0.75" header="0.3" footer="0.3"/>
  <pageSetup scale="95"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opLeftCell="A25" workbookViewId="0">
      <selection activeCell="A35" sqref="A35:J35"/>
    </sheetView>
  </sheetViews>
  <sheetFormatPr defaultColWidth="11.5703125" defaultRowHeight="15" x14ac:dyDescent="0.25"/>
  <cols>
    <col min="1" max="1" width="7.28515625" bestFit="1" customWidth="1"/>
    <col min="2" max="2" width="11" bestFit="1" customWidth="1"/>
  </cols>
  <sheetData>
    <row r="1" spans="1:10" x14ac:dyDescent="0.25">
      <c r="A1" s="272" t="s">
        <v>927</v>
      </c>
      <c r="B1" s="273"/>
      <c r="C1" s="273"/>
      <c r="D1" s="273"/>
      <c r="E1" s="273"/>
      <c r="F1" s="273"/>
      <c r="G1" s="273"/>
      <c r="H1" s="273"/>
      <c r="I1" s="273"/>
      <c r="J1" s="273"/>
    </row>
    <row r="2" spans="1:10" x14ac:dyDescent="0.25">
      <c r="A2" s="272" t="s">
        <v>768</v>
      </c>
      <c r="B2" s="273"/>
      <c r="C2" s="273"/>
      <c r="D2" s="273"/>
      <c r="E2" s="273"/>
      <c r="F2" s="273"/>
      <c r="G2" s="273"/>
      <c r="H2" s="273"/>
      <c r="I2" s="273"/>
      <c r="J2" s="273"/>
    </row>
    <row r="3" spans="1:10" x14ac:dyDescent="0.25">
      <c r="A3" s="272" t="s">
        <v>754</v>
      </c>
      <c r="B3" s="273"/>
      <c r="C3" s="273"/>
      <c r="D3" s="273"/>
      <c r="E3" s="273"/>
      <c r="F3" s="273"/>
      <c r="G3" s="273"/>
      <c r="H3" s="273"/>
      <c r="I3" s="273"/>
      <c r="J3" s="273"/>
    </row>
    <row r="4" spans="1:10" x14ac:dyDescent="0.25">
      <c r="A4" s="274" t="s">
        <v>231</v>
      </c>
      <c r="B4" s="273"/>
      <c r="C4" s="273"/>
      <c r="D4" s="273"/>
      <c r="E4" s="273"/>
      <c r="F4" s="273"/>
      <c r="G4" s="273"/>
      <c r="H4" s="273"/>
      <c r="I4" s="273"/>
      <c r="J4" s="273"/>
    </row>
    <row r="5" spans="1:10" ht="66" customHeight="1" x14ac:dyDescent="0.25">
      <c r="A5" s="39" t="s">
        <v>129</v>
      </c>
      <c r="B5" s="39" t="s">
        <v>204</v>
      </c>
      <c r="C5" s="39" t="s">
        <v>755</v>
      </c>
      <c r="D5" s="39" t="s">
        <v>756</v>
      </c>
      <c r="E5" s="39" t="s">
        <v>757</v>
      </c>
      <c r="F5" s="39" t="s">
        <v>758</v>
      </c>
      <c r="G5" s="39" t="s">
        <v>759</v>
      </c>
      <c r="H5" s="39" t="s">
        <v>760</v>
      </c>
      <c r="I5" s="39" t="s">
        <v>761</v>
      </c>
      <c r="J5" s="39" t="s">
        <v>762</v>
      </c>
    </row>
    <row r="6" spans="1:10" x14ac:dyDescent="0.25">
      <c r="A6" s="40">
        <v>1</v>
      </c>
      <c r="B6" s="40" t="s">
        <v>69</v>
      </c>
      <c r="C6" s="40">
        <v>285</v>
      </c>
      <c r="D6" s="40">
        <v>0</v>
      </c>
      <c r="E6" s="40">
        <v>250</v>
      </c>
      <c r="F6" s="40">
        <v>5</v>
      </c>
      <c r="G6" s="40">
        <v>5</v>
      </c>
      <c r="H6" s="40">
        <v>8</v>
      </c>
      <c r="I6" s="40">
        <v>540</v>
      </c>
      <c r="J6" s="40">
        <v>13</v>
      </c>
    </row>
    <row r="7" spans="1:10" x14ac:dyDescent="0.25">
      <c r="A7" s="40">
        <v>2</v>
      </c>
      <c r="B7" s="40" t="s">
        <v>87</v>
      </c>
      <c r="C7" s="40">
        <v>4225</v>
      </c>
      <c r="D7" s="40">
        <v>131.47</v>
      </c>
      <c r="E7" s="40">
        <v>4030</v>
      </c>
      <c r="F7" s="40">
        <v>450.23</v>
      </c>
      <c r="G7" s="40">
        <v>671</v>
      </c>
      <c r="H7" s="40">
        <v>481.33</v>
      </c>
      <c r="I7" s="40">
        <v>8926</v>
      </c>
      <c r="J7" s="40">
        <v>1063.03</v>
      </c>
    </row>
    <row r="8" spans="1:10" x14ac:dyDescent="0.25">
      <c r="A8" s="40">
        <v>3</v>
      </c>
      <c r="B8" s="40" t="s">
        <v>93</v>
      </c>
      <c r="C8" s="40">
        <v>478</v>
      </c>
      <c r="D8" s="40">
        <v>0</v>
      </c>
      <c r="E8" s="40">
        <v>250</v>
      </c>
      <c r="F8" s="40">
        <v>10.7</v>
      </c>
      <c r="G8" s="40">
        <v>39</v>
      </c>
      <c r="H8" s="40">
        <v>2</v>
      </c>
      <c r="I8" s="40">
        <v>767</v>
      </c>
      <c r="J8" s="40">
        <v>12.7</v>
      </c>
    </row>
    <row r="9" spans="1:10" x14ac:dyDescent="0.25">
      <c r="A9" s="40">
        <v>4</v>
      </c>
      <c r="B9" s="40" t="s">
        <v>95</v>
      </c>
      <c r="C9" s="40">
        <v>940</v>
      </c>
      <c r="D9" s="40">
        <v>1</v>
      </c>
      <c r="E9" s="40">
        <v>760</v>
      </c>
      <c r="F9" s="40">
        <v>22.14</v>
      </c>
      <c r="G9" s="40">
        <v>72</v>
      </c>
      <c r="H9" s="40">
        <v>33.43</v>
      </c>
      <c r="I9" s="40">
        <v>1772</v>
      </c>
      <c r="J9" s="40">
        <v>56.57</v>
      </c>
    </row>
    <row r="10" spans="1:10" x14ac:dyDescent="0.25">
      <c r="A10" s="41" t="s">
        <v>218</v>
      </c>
      <c r="B10" s="41" t="s">
        <v>188</v>
      </c>
      <c r="C10" s="41">
        <v>5928</v>
      </c>
      <c r="D10" s="41">
        <v>132.47</v>
      </c>
      <c r="E10" s="41">
        <v>5290</v>
      </c>
      <c r="F10" s="41">
        <v>488.07</v>
      </c>
      <c r="G10" s="41">
        <v>787</v>
      </c>
      <c r="H10" s="41">
        <v>524.76</v>
      </c>
      <c r="I10" s="41">
        <v>12005</v>
      </c>
      <c r="J10" s="41">
        <v>1145.3</v>
      </c>
    </row>
    <row r="11" spans="1:10" x14ac:dyDescent="0.25">
      <c r="A11" s="40">
        <v>1</v>
      </c>
      <c r="B11" s="40" t="s">
        <v>103</v>
      </c>
      <c r="C11" s="40">
        <v>287</v>
      </c>
      <c r="D11" s="40">
        <v>9.4499999999999993</v>
      </c>
      <c r="E11" s="40">
        <v>250</v>
      </c>
      <c r="F11" s="40">
        <v>75.37</v>
      </c>
      <c r="G11" s="40">
        <v>51</v>
      </c>
      <c r="H11" s="40">
        <v>0</v>
      </c>
      <c r="I11" s="40">
        <v>588</v>
      </c>
      <c r="J11" s="40">
        <v>84.82</v>
      </c>
    </row>
    <row r="12" spans="1:10" x14ac:dyDescent="0.25">
      <c r="A12" s="40">
        <v>2</v>
      </c>
      <c r="B12" s="40" t="s">
        <v>105</v>
      </c>
      <c r="C12" s="40">
        <v>287</v>
      </c>
      <c r="D12" s="40">
        <v>3.82</v>
      </c>
      <c r="E12" s="40">
        <v>250</v>
      </c>
      <c r="F12" s="40">
        <v>4.72</v>
      </c>
      <c r="G12" s="40">
        <v>51</v>
      </c>
      <c r="H12" s="40">
        <v>0</v>
      </c>
      <c r="I12" s="40">
        <v>588</v>
      </c>
      <c r="J12" s="40">
        <v>8.5399999999999991</v>
      </c>
    </row>
    <row r="13" spans="1:10" x14ac:dyDescent="0.25">
      <c r="A13" s="40">
        <v>3</v>
      </c>
      <c r="B13" s="40" t="s">
        <v>107</v>
      </c>
      <c r="C13" s="40">
        <v>287</v>
      </c>
      <c r="D13" s="40">
        <v>0</v>
      </c>
      <c r="E13" s="40">
        <v>250</v>
      </c>
      <c r="F13" s="40">
        <v>0</v>
      </c>
      <c r="G13" s="40">
        <v>51</v>
      </c>
      <c r="H13" s="40">
        <v>0</v>
      </c>
      <c r="I13" s="40">
        <v>588</v>
      </c>
      <c r="J13" s="40">
        <v>0</v>
      </c>
    </row>
    <row r="14" spans="1:10" x14ac:dyDescent="0.25">
      <c r="A14" s="40">
        <v>4</v>
      </c>
      <c r="B14" s="40" t="s">
        <v>99</v>
      </c>
      <c r="C14" s="40">
        <v>287</v>
      </c>
      <c r="D14" s="40">
        <v>25.66</v>
      </c>
      <c r="E14" s="40">
        <v>250</v>
      </c>
      <c r="F14" s="40">
        <v>24.69</v>
      </c>
      <c r="G14" s="40">
        <v>51</v>
      </c>
      <c r="H14" s="40">
        <v>0</v>
      </c>
      <c r="I14" s="40">
        <v>588</v>
      </c>
      <c r="J14" s="40">
        <v>50.35</v>
      </c>
    </row>
    <row r="15" spans="1:10" x14ac:dyDescent="0.25">
      <c r="A15" s="41" t="s">
        <v>220</v>
      </c>
      <c r="B15" s="41" t="s">
        <v>188</v>
      </c>
      <c r="C15" s="41">
        <v>1148</v>
      </c>
      <c r="D15" s="41">
        <v>38.93</v>
      </c>
      <c r="E15" s="41">
        <v>1000</v>
      </c>
      <c r="F15" s="41">
        <v>104.78</v>
      </c>
      <c r="G15" s="41">
        <v>204</v>
      </c>
      <c r="H15" s="41">
        <v>0</v>
      </c>
      <c r="I15" s="41">
        <v>2352</v>
      </c>
      <c r="J15" s="41">
        <v>143.71</v>
      </c>
    </row>
    <row r="16" spans="1:10" x14ac:dyDescent="0.25">
      <c r="A16" s="40">
        <v>1</v>
      </c>
      <c r="B16" s="40" t="s">
        <v>221</v>
      </c>
      <c r="C16" s="40">
        <v>1415</v>
      </c>
      <c r="D16" s="40">
        <v>163.71</v>
      </c>
      <c r="E16" s="40">
        <v>1200</v>
      </c>
      <c r="F16" s="40">
        <v>192.77</v>
      </c>
      <c r="G16" s="40">
        <v>213</v>
      </c>
      <c r="H16" s="40">
        <v>11.32</v>
      </c>
      <c r="I16" s="40">
        <v>2828</v>
      </c>
      <c r="J16" s="40">
        <v>367.8</v>
      </c>
    </row>
    <row r="17" spans="1:10" x14ac:dyDescent="0.25">
      <c r="A17" s="41" t="s">
        <v>222</v>
      </c>
      <c r="B17" s="41" t="s">
        <v>188</v>
      </c>
      <c r="C17" s="41">
        <v>1415</v>
      </c>
      <c r="D17" s="41">
        <v>163.71</v>
      </c>
      <c r="E17" s="41">
        <v>1200</v>
      </c>
      <c r="F17" s="41">
        <v>192.77</v>
      </c>
      <c r="G17" s="41">
        <v>213</v>
      </c>
      <c r="H17" s="41">
        <v>11.32</v>
      </c>
      <c r="I17" s="41">
        <v>2828</v>
      </c>
      <c r="J17" s="41">
        <v>367.8</v>
      </c>
    </row>
    <row r="18" spans="1:10" x14ac:dyDescent="0.25">
      <c r="A18" s="40">
        <v>1</v>
      </c>
      <c r="B18" s="40" t="s">
        <v>117</v>
      </c>
      <c r="C18" s="40">
        <v>578</v>
      </c>
      <c r="D18" s="40">
        <v>163.41999999999999</v>
      </c>
      <c r="E18" s="40">
        <v>1950</v>
      </c>
      <c r="F18" s="40">
        <v>238.83</v>
      </c>
      <c r="G18" s="40">
        <v>360</v>
      </c>
      <c r="H18" s="40">
        <v>42.46</v>
      </c>
      <c r="I18" s="40">
        <v>2888</v>
      </c>
      <c r="J18" s="40">
        <v>444.71</v>
      </c>
    </row>
    <row r="19" spans="1:10" x14ac:dyDescent="0.25">
      <c r="A19" s="41" t="s">
        <v>224</v>
      </c>
      <c r="B19" s="41" t="s">
        <v>188</v>
      </c>
      <c r="C19" s="41">
        <v>9069</v>
      </c>
      <c r="D19" s="41">
        <v>498.53</v>
      </c>
      <c r="E19" s="41">
        <v>9440</v>
      </c>
      <c r="F19" s="41">
        <v>1024.45</v>
      </c>
      <c r="G19" s="41">
        <v>1564</v>
      </c>
      <c r="H19" s="41">
        <v>578.54</v>
      </c>
      <c r="I19" s="41">
        <v>20073</v>
      </c>
      <c r="J19" s="41">
        <v>2101.52</v>
      </c>
    </row>
    <row r="21" spans="1:10" x14ac:dyDescent="0.25">
      <c r="A21" s="272" t="s">
        <v>927</v>
      </c>
      <c r="B21" s="273"/>
      <c r="C21" s="273"/>
      <c r="D21" s="273"/>
      <c r="E21" s="273"/>
      <c r="F21" s="273"/>
      <c r="G21" s="273"/>
      <c r="H21" s="273"/>
      <c r="I21" s="273"/>
      <c r="J21" s="273"/>
    </row>
    <row r="22" spans="1:10" x14ac:dyDescent="0.25">
      <c r="A22" s="272" t="s">
        <v>769</v>
      </c>
      <c r="B22" s="273"/>
      <c r="C22" s="273"/>
      <c r="D22" s="273"/>
      <c r="E22" s="273"/>
      <c r="F22" s="273"/>
      <c r="G22" s="273"/>
      <c r="H22" s="273"/>
      <c r="I22" s="273"/>
      <c r="J22" s="273"/>
    </row>
    <row r="23" spans="1:10" x14ac:dyDescent="0.25">
      <c r="A23" s="272" t="s">
        <v>754</v>
      </c>
      <c r="B23" s="273"/>
      <c r="C23" s="273"/>
      <c r="D23" s="273"/>
      <c r="E23" s="273"/>
      <c r="F23" s="273"/>
      <c r="G23" s="273"/>
      <c r="H23" s="273"/>
      <c r="I23" s="273"/>
      <c r="J23" s="273"/>
    </row>
    <row r="24" spans="1:10" x14ac:dyDescent="0.25">
      <c r="A24" s="274" t="s">
        <v>231</v>
      </c>
      <c r="B24" s="273"/>
      <c r="C24" s="273"/>
      <c r="D24" s="273"/>
      <c r="E24" s="273"/>
      <c r="F24" s="273"/>
      <c r="G24" s="273"/>
      <c r="H24" s="273"/>
      <c r="I24" s="273"/>
      <c r="J24" s="273"/>
    </row>
    <row r="25" spans="1:10" ht="64.5" customHeight="1" x14ac:dyDescent="0.25">
      <c r="A25" s="39" t="s">
        <v>129</v>
      </c>
      <c r="B25" s="39" t="s">
        <v>204</v>
      </c>
      <c r="C25" s="39" t="s">
        <v>755</v>
      </c>
      <c r="D25" s="39" t="s">
        <v>756</v>
      </c>
      <c r="E25" s="39" t="s">
        <v>757</v>
      </c>
      <c r="F25" s="39" t="s">
        <v>758</v>
      </c>
      <c r="G25" s="39" t="s">
        <v>759</v>
      </c>
      <c r="H25" s="39" t="s">
        <v>760</v>
      </c>
      <c r="I25" s="39" t="s">
        <v>761</v>
      </c>
      <c r="J25" s="39" t="s">
        <v>762</v>
      </c>
    </row>
    <row r="26" spans="1:10" x14ac:dyDescent="0.25">
      <c r="A26" s="40">
        <v>1</v>
      </c>
      <c r="B26" s="40" t="s">
        <v>87</v>
      </c>
      <c r="C26" s="40">
        <v>3115</v>
      </c>
      <c r="D26" s="40">
        <v>175.88</v>
      </c>
      <c r="E26" s="40">
        <v>1860</v>
      </c>
      <c r="F26" s="40">
        <v>144.36000000000001</v>
      </c>
      <c r="G26" s="40">
        <v>197</v>
      </c>
      <c r="H26" s="40">
        <v>30.21</v>
      </c>
      <c r="I26" s="40">
        <v>5172</v>
      </c>
      <c r="J26" s="40">
        <v>350.45</v>
      </c>
    </row>
    <row r="27" spans="1:10" x14ac:dyDescent="0.25">
      <c r="A27" s="41" t="s">
        <v>218</v>
      </c>
      <c r="B27" s="41" t="s">
        <v>188</v>
      </c>
      <c r="C27" s="41">
        <v>3115</v>
      </c>
      <c r="D27" s="41">
        <v>175.88</v>
      </c>
      <c r="E27" s="41">
        <v>1860</v>
      </c>
      <c r="F27" s="41">
        <v>144.36000000000001</v>
      </c>
      <c r="G27" s="41">
        <v>197</v>
      </c>
      <c r="H27" s="41">
        <v>30.21</v>
      </c>
      <c r="I27" s="41">
        <v>5172</v>
      </c>
      <c r="J27" s="41">
        <v>350.45</v>
      </c>
    </row>
    <row r="28" spans="1:10" x14ac:dyDescent="0.25">
      <c r="A28" s="40">
        <v>1</v>
      </c>
      <c r="B28" s="40" t="s">
        <v>103</v>
      </c>
      <c r="C28" s="40">
        <v>0</v>
      </c>
      <c r="D28" s="40">
        <v>0</v>
      </c>
      <c r="E28" s="40">
        <v>0</v>
      </c>
      <c r="F28" s="40">
        <v>9.66</v>
      </c>
      <c r="G28" s="40">
        <v>0</v>
      </c>
      <c r="H28" s="40">
        <v>0</v>
      </c>
      <c r="I28" s="40">
        <v>0</v>
      </c>
      <c r="J28" s="40">
        <v>9.66</v>
      </c>
    </row>
    <row r="29" spans="1:10" x14ac:dyDescent="0.25">
      <c r="A29" s="41" t="s">
        <v>220</v>
      </c>
      <c r="B29" s="41" t="s">
        <v>188</v>
      </c>
      <c r="C29" s="41">
        <v>0</v>
      </c>
      <c r="D29" s="41">
        <v>0</v>
      </c>
      <c r="E29" s="41">
        <v>0</v>
      </c>
      <c r="F29" s="41">
        <v>9.66</v>
      </c>
      <c r="G29" s="41">
        <v>0</v>
      </c>
      <c r="H29" s="41">
        <v>0</v>
      </c>
      <c r="I29" s="41">
        <v>0</v>
      </c>
      <c r="J29" s="41">
        <v>9.66</v>
      </c>
    </row>
    <row r="30" spans="1:10" x14ac:dyDescent="0.25">
      <c r="A30" s="40">
        <v>1</v>
      </c>
      <c r="B30" s="40" t="s">
        <v>221</v>
      </c>
      <c r="C30" s="40">
        <v>620</v>
      </c>
      <c r="D30" s="40">
        <v>31.37</v>
      </c>
      <c r="E30" s="40">
        <v>620</v>
      </c>
      <c r="F30" s="40">
        <v>62.1</v>
      </c>
      <c r="G30" s="40">
        <v>84</v>
      </c>
      <c r="H30" s="40">
        <v>0</v>
      </c>
      <c r="I30" s="40">
        <v>1324</v>
      </c>
      <c r="J30" s="40">
        <v>93.47</v>
      </c>
    </row>
    <row r="31" spans="1:10" x14ac:dyDescent="0.25">
      <c r="A31" s="41" t="s">
        <v>222</v>
      </c>
      <c r="B31" s="41" t="s">
        <v>188</v>
      </c>
      <c r="C31" s="41">
        <v>620</v>
      </c>
      <c r="D31" s="41">
        <v>31.37</v>
      </c>
      <c r="E31" s="41">
        <v>620</v>
      </c>
      <c r="F31" s="41">
        <v>62.1</v>
      </c>
      <c r="G31" s="41">
        <v>84</v>
      </c>
      <c r="H31" s="41">
        <v>0</v>
      </c>
      <c r="I31" s="41">
        <v>1324</v>
      </c>
      <c r="J31" s="41">
        <v>93.47</v>
      </c>
    </row>
    <row r="32" spans="1:10" x14ac:dyDescent="0.25">
      <c r="A32" s="40">
        <v>1</v>
      </c>
      <c r="B32" s="40" t="s">
        <v>117</v>
      </c>
      <c r="C32" s="40">
        <v>227</v>
      </c>
      <c r="D32" s="40">
        <v>31.23</v>
      </c>
      <c r="E32" s="40">
        <v>620</v>
      </c>
      <c r="F32" s="40">
        <v>3.28</v>
      </c>
      <c r="G32" s="40">
        <v>84</v>
      </c>
      <c r="H32" s="40">
        <v>1.47</v>
      </c>
      <c r="I32" s="40">
        <v>931</v>
      </c>
      <c r="J32" s="40">
        <v>35.979999999999997</v>
      </c>
    </row>
    <row r="33" spans="1:10" x14ac:dyDescent="0.25">
      <c r="A33" s="41" t="s">
        <v>224</v>
      </c>
      <c r="B33" s="41" t="s">
        <v>188</v>
      </c>
      <c r="C33" s="41">
        <v>3962</v>
      </c>
      <c r="D33" s="41">
        <v>238.48</v>
      </c>
      <c r="E33" s="41">
        <v>3100</v>
      </c>
      <c r="F33" s="41">
        <v>219.4</v>
      </c>
      <c r="G33" s="41">
        <v>365</v>
      </c>
      <c r="H33" s="41">
        <v>31.68</v>
      </c>
      <c r="I33" s="41">
        <v>7427</v>
      </c>
      <c r="J33" s="41">
        <v>489.56</v>
      </c>
    </row>
    <row r="35" spans="1:10" x14ac:dyDescent="0.25">
      <c r="A35" s="272" t="s">
        <v>927</v>
      </c>
      <c r="B35" s="273"/>
      <c r="C35" s="273"/>
      <c r="D35" s="273"/>
      <c r="E35" s="273"/>
      <c r="F35" s="273"/>
      <c r="G35" s="273"/>
      <c r="H35" s="273"/>
      <c r="I35" s="273"/>
      <c r="J35" s="273"/>
    </row>
    <row r="36" spans="1:10" x14ac:dyDescent="0.25">
      <c r="A36" s="272" t="s">
        <v>770</v>
      </c>
      <c r="B36" s="273"/>
      <c r="C36" s="273"/>
      <c r="D36" s="273"/>
      <c r="E36" s="273"/>
      <c r="F36" s="273"/>
      <c r="G36" s="273"/>
      <c r="H36" s="273"/>
      <c r="I36" s="273"/>
      <c r="J36" s="273"/>
    </row>
    <row r="37" spans="1:10" x14ac:dyDescent="0.25">
      <c r="A37" s="272" t="s">
        <v>754</v>
      </c>
      <c r="B37" s="273"/>
      <c r="C37" s="273"/>
      <c r="D37" s="273"/>
      <c r="E37" s="273"/>
      <c r="F37" s="273"/>
      <c r="G37" s="273"/>
      <c r="H37" s="273"/>
      <c r="I37" s="273"/>
      <c r="J37" s="273"/>
    </row>
    <row r="38" spans="1:10" x14ac:dyDescent="0.25">
      <c r="A38" s="274" t="s">
        <v>231</v>
      </c>
      <c r="B38" s="273"/>
      <c r="C38" s="273"/>
      <c r="D38" s="273"/>
      <c r="E38" s="273"/>
      <c r="F38" s="273"/>
      <c r="G38" s="273"/>
      <c r="H38" s="273"/>
      <c r="I38" s="273"/>
      <c r="J38" s="273"/>
    </row>
    <row r="39" spans="1:10" ht="66" customHeight="1" x14ac:dyDescent="0.25">
      <c r="A39" s="39" t="s">
        <v>129</v>
      </c>
      <c r="B39" s="39" t="s">
        <v>204</v>
      </c>
      <c r="C39" s="39" t="s">
        <v>755</v>
      </c>
      <c r="D39" s="39" t="s">
        <v>756</v>
      </c>
      <c r="E39" s="39" t="s">
        <v>757</v>
      </c>
      <c r="F39" s="39" t="s">
        <v>758</v>
      </c>
      <c r="G39" s="39" t="s">
        <v>759</v>
      </c>
      <c r="H39" s="39" t="s">
        <v>760</v>
      </c>
      <c r="I39" s="39" t="s">
        <v>761</v>
      </c>
      <c r="J39" s="39" t="s">
        <v>762</v>
      </c>
    </row>
    <row r="40" spans="1:10" x14ac:dyDescent="0.25">
      <c r="A40" s="40">
        <v>1</v>
      </c>
      <c r="B40" s="40" t="s">
        <v>87</v>
      </c>
      <c r="C40" s="40">
        <v>3080</v>
      </c>
      <c r="D40" s="40">
        <v>29.13</v>
      </c>
      <c r="E40" s="40">
        <v>440</v>
      </c>
      <c r="F40" s="40">
        <v>86.99</v>
      </c>
      <c r="G40" s="40">
        <v>305</v>
      </c>
      <c r="H40" s="40">
        <v>46.2</v>
      </c>
      <c r="I40" s="40">
        <v>3825</v>
      </c>
      <c r="J40" s="40">
        <v>162.32</v>
      </c>
    </row>
    <row r="41" spans="1:10" x14ac:dyDescent="0.25">
      <c r="A41" s="41" t="s">
        <v>218</v>
      </c>
      <c r="B41" s="41" t="s">
        <v>188</v>
      </c>
      <c r="C41" s="41">
        <v>3080</v>
      </c>
      <c r="D41" s="41">
        <v>29.13</v>
      </c>
      <c r="E41" s="41">
        <v>440</v>
      </c>
      <c r="F41" s="41">
        <v>86.99</v>
      </c>
      <c r="G41" s="41">
        <v>305</v>
      </c>
      <c r="H41" s="41">
        <v>46.2</v>
      </c>
      <c r="I41" s="41">
        <v>3825</v>
      </c>
      <c r="J41" s="41">
        <v>162.32</v>
      </c>
    </row>
    <row r="42" spans="1:10" x14ac:dyDescent="0.25">
      <c r="A42" s="40">
        <v>1</v>
      </c>
      <c r="B42" s="40" t="s">
        <v>221</v>
      </c>
      <c r="C42" s="40">
        <v>615</v>
      </c>
      <c r="D42" s="40">
        <v>43.12</v>
      </c>
      <c r="E42" s="40">
        <v>125</v>
      </c>
      <c r="F42" s="40">
        <v>5.75</v>
      </c>
      <c r="G42" s="40">
        <v>76</v>
      </c>
      <c r="H42" s="40">
        <v>0</v>
      </c>
      <c r="I42" s="40">
        <v>816</v>
      </c>
      <c r="J42" s="40">
        <v>48.87</v>
      </c>
    </row>
    <row r="43" spans="1:10" x14ac:dyDescent="0.25">
      <c r="A43" s="41" t="s">
        <v>222</v>
      </c>
      <c r="B43" s="41" t="s">
        <v>188</v>
      </c>
      <c r="C43" s="41">
        <v>615</v>
      </c>
      <c r="D43" s="41">
        <v>43.12</v>
      </c>
      <c r="E43" s="41">
        <v>125</v>
      </c>
      <c r="F43" s="41">
        <v>5.75</v>
      </c>
      <c r="G43" s="41">
        <v>76</v>
      </c>
      <c r="H43" s="41">
        <v>0</v>
      </c>
      <c r="I43" s="41">
        <v>816</v>
      </c>
      <c r="J43" s="41">
        <v>48.87</v>
      </c>
    </row>
    <row r="44" spans="1:10" x14ac:dyDescent="0.25">
      <c r="A44" s="40">
        <v>1</v>
      </c>
      <c r="B44" s="40" t="s">
        <v>117</v>
      </c>
      <c r="C44" s="40">
        <v>234</v>
      </c>
      <c r="D44" s="40">
        <v>67.22</v>
      </c>
      <c r="E44" s="40">
        <v>190</v>
      </c>
      <c r="F44" s="40">
        <v>3.14</v>
      </c>
      <c r="G44" s="40">
        <v>153</v>
      </c>
      <c r="H44" s="40">
        <v>8.94</v>
      </c>
      <c r="I44" s="40">
        <v>577</v>
      </c>
      <c r="J44" s="40">
        <v>79.3</v>
      </c>
    </row>
    <row r="45" spans="1:10" x14ac:dyDescent="0.25">
      <c r="A45" s="41" t="s">
        <v>224</v>
      </c>
      <c r="B45" s="41" t="s">
        <v>188</v>
      </c>
      <c r="C45" s="41">
        <v>3929</v>
      </c>
      <c r="D45" s="41">
        <v>139.47</v>
      </c>
      <c r="E45" s="41">
        <v>755</v>
      </c>
      <c r="F45" s="41">
        <v>95.88</v>
      </c>
      <c r="G45" s="41">
        <v>534</v>
      </c>
      <c r="H45" s="41">
        <v>55.14</v>
      </c>
      <c r="I45" s="41">
        <v>5218</v>
      </c>
      <c r="J45" s="41">
        <v>290.49</v>
      </c>
    </row>
    <row r="46" spans="1:10" x14ac:dyDescent="0.25">
      <c r="A46" s="256">
        <v>59</v>
      </c>
      <c r="B46" s="256"/>
      <c r="C46" s="256"/>
      <c r="D46" s="256"/>
      <c r="E46" s="256"/>
      <c r="F46" s="256"/>
      <c r="G46" s="256"/>
      <c r="H46" s="256"/>
      <c r="I46" s="256"/>
      <c r="J46" s="256"/>
    </row>
    <row r="47" spans="1:10" x14ac:dyDescent="0.25">
      <c r="A47" s="257"/>
      <c r="B47" s="257"/>
      <c r="C47" s="257"/>
      <c r="D47" s="257"/>
      <c r="E47" s="257"/>
      <c r="F47" s="257"/>
      <c r="G47" s="257"/>
      <c r="H47" s="257"/>
      <c r="I47" s="257"/>
      <c r="J47" s="257"/>
    </row>
    <row r="48" spans="1:10" x14ac:dyDescent="0.25">
      <c r="A48" s="257"/>
      <c r="B48" s="257"/>
      <c r="C48" s="257"/>
      <c r="D48" s="257"/>
      <c r="E48" s="257"/>
      <c r="F48" s="257"/>
      <c r="G48" s="257"/>
      <c r="H48" s="257"/>
      <c r="I48" s="257"/>
      <c r="J48" s="257"/>
    </row>
  </sheetData>
  <mergeCells count="13">
    <mergeCell ref="A46:J48"/>
    <mergeCell ref="A23:J23"/>
    <mergeCell ref="A24:J24"/>
    <mergeCell ref="A35:J35"/>
    <mergeCell ref="A36:J36"/>
    <mergeCell ref="A37:J37"/>
    <mergeCell ref="A38:J38"/>
    <mergeCell ref="A22:J22"/>
    <mergeCell ref="A1:J1"/>
    <mergeCell ref="A2:J2"/>
    <mergeCell ref="A3:J3"/>
    <mergeCell ref="A4:J4"/>
    <mergeCell ref="A21:J21"/>
  </mergeCells>
  <pageMargins left="0.7" right="0.7" top="0.75" bottom="0.75" header="0.3" footer="0.3"/>
  <pageSetup scale="75"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opLeftCell="A25" workbookViewId="0">
      <selection activeCell="N31" sqref="N31"/>
    </sheetView>
  </sheetViews>
  <sheetFormatPr defaultRowHeight="15" x14ac:dyDescent="0.25"/>
  <sheetData>
    <row r="1" spans="1:10" x14ac:dyDescent="0.25">
      <c r="A1" s="272" t="s">
        <v>927</v>
      </c>
      <c r="B1" s="273"/>
      <c r="C1" s="273"/>
      <c r="D1" s="273"/>
      <c r="E1" s="273"/>
      <c r="F1" s="273"/>
      <c r="G1" s="273"/>
      <c r="H1" s="273"/>
      <c r="I1" s="273"/>
      <c r="J1" s="273"/>
    </row>
    <row r="2" spans="1:10" x14ac:dyDescent="0.25">
      <c r="A2" s="272" t="s">
        <v>771</v>
      </c>
      <c r="B2" s="273"/>
      <c r="C2" s="273"/>
      <c r="D2" s="273"/>
      <c r="E2" s="273"/>
      <c r="F2" s="273"/>
      <c r="G2" s="273"/>
      <c r="H2" s="273"/>
      <c r="I2" s="273"/>
      <c r="J2" s="273"/>
    </row>
    <row r="3" spans="1:10" x14ac:dyDescent="0.25">
      <c r="A3" s="272" t="s">
        <v>754</v>
      </c>
      <c r="B3" s="273"/>
      <c r="C3" s="273"/>
      <c r="D3" s="273"/>
      <c r="E3" s="273"/>
      <c r="F3" s="273"/>
      <c r="G3" s="273"/>
      <c r="H3" s="273"/>
      <c r="I3" s="273"/>
      <c r="J3" s="273"/>
    </row>
    <row r="5" spans="1:10" x14ac:dyDescent="0.25">
      <c r="A5" s="274" t="s">
        <v>231</v>
      </c>
      <c r="B5" s="273"/>
      <c r="C5" s="273"/>
      <c r="D5" s="273"/>
      <c r="E5" s="273"/>
      <c r="F5" s="273"/>
      <c r="G5" s="273"/>
      <c r="H5" s="273"/>
      <c r="I5" s="273"/>
      <c r="J5" s="273"/>
    </row>
    <row r="6" spans="1:10" ht="23.25" x14ac:dyDescent="0.35">
      <c r="A6" s="154"/>
    </row>
    <row r="7" spans="1:10" ht="75" x14ac:dyDescent="0.25">
      <c r="A7" s="39" t="s">
        <v>129</v>
      </c>
      <c r="B7" s="39" t="s">
        <v>204</v>
      </c>
      <c r="C7" s="39" t="s">
        <v>755</v>
      </c>
      <c r="D7" s="39" t="s">
        <v>756</v>
      </c>
      <c r="E7" s="39" t="s">
        <v>757</v>
      </c>
      <c r="F7" s="39" t="s">
        <v>758</v>
      </c>
      <c r="G7" s="39" t="s">
        <v>759</v>
      </c>
      <c r="H7" s="39" t="s">
        <v>760</v>
      </c>
      <c r="I7" s="39" t="s">
        <v>761</v>
      </c>
      <c r="J7" s="39" t="s">
        <v>762</v>
      </c>
    </row>
    <row r="8" spans="1:10" x14ac:dyDescent="0.25">
      <c r="A8" s="40">
        <v>1</v>
      </c>
      <c r="B8" s="40" t="s">
        <v>69</v>
      </c>
      <c r="C8" s="40">
        <v>610</v>
      </c>
      <c r="D8" s="40">
        <v>0</v>
      </c>
      <c r="E8" s="40">
        <v>150</v>
      </c>
      <c r="F8" s="40">
        <v>6.07</v>
      </c>
      <c r="G8" s="40">
        <v>71</v>
      </c>
      <c r="H8" s="40">
        <v>0</v>
      </c>
      <c r="I8" s="40">
        <v>831</v>
      </c>
      <c r="J8" s="40">
        <v>6.07</v>
      </c>
    </row>
    <row r="9" spans="1:10" x14ac:dyDescent="0.25">
      <c r="A9" s="40">
        <v>2</v>
      </c>
      <c r="B9" s="40" t="s">
        <v>87</v>
      </c>
      <c r="C9" s="40">
        <v>3633</v>
      </c>
      <c r="D9" s="40">
        <v>50.94</v>
      </c>
      <c r="E9" s="40">
        <v>1000</v>
      </c>
      <c r="F9" s="40">
        <v>90.25</v>
      </c>
      <c r="G9" s="40">
        <v>472</v>
      </c>
      <c r="H9" s="40">
        <v>73.069999999999993</v>
      </c>
      <c r="I9" s="40">
        <v>5105</v>
      </c>
      <c r="J9" s="40">
        <v>214.26</v>
      </c>
    </row>
    <row r="10" spans="1:10" x14ac:dyDescent="0.25">
      <c r="A10" s="41" t="s">
        <v>218</v>
      </c>
      <c r="B10" s="41" t="s">
        <v>188</v>
      </c>
      <c r="C10" s="41">
        <v>4243</v>
      </c>
      <c r="D10" s="41">
        <v>50.94</v>
      </c>
      <c r="E10" s="41">
        <v>1150</v>
      </c>
      <c r="F10" s="41">
        <v>96.32</v>
      </c>
      <c r="G10" s="41">
        <v>543</v>
      </c>
      <c r="H10" s="41">
        <v>73.069999999999993</v>
      </c>
      <c r="I10" s="41">
        <v>5936</v>
      </c>
      <c r="J10" s="41">
        <v>220.33</v>
      </c>
    </row>
    <row r="11" spans="1:10" x14ac:dyDescent="0.25">
      <c r="A11" s="40">
        <v>1</v>
      </c>
      <c r="B11" s="40" t="s">
        <v>103</v>
      </c>
      <c r="C11" s="40">
        <v>610</v>
      </c>
      <c r="D11" s="40">
        <v>2</v>
      </c>
      <c r="E11" s="40">
        <v>150</v>
      </c>
      <c r="F11" s="40">
        <v>0</v>
      </c>
      <c r="G11" s="40">
        <v>71</v>
      </c>
      <c r="H11" s="40">
        <v>106</v>
      </c>
      <c r="I11" s="40">
        <v>831</v>
      </c>
      <c r="J11" s="40">
        <v>108</v>
      </c>
    </row>
    <row r="12" spans="1:10" x14ac:dyDescent="0.25">
      <c r="A12" s="40">
        <v>2</v>
      </c>
      <c r="B12" s="40" t="s">
        <v>105</v>
      </c>
      <c r="C12" s="40">
        <v>610</v>
      </c>
      <c r="D12" s="40">
        <v>3.5</v>
      </c>
      <c r="E12" s="40">
        <v>150</v>
      </c>
      <c r="F12" s="40">
        <v>3.86</v>
      </c>
      <c r="G12" s="40">
        <v>71</v>
      </c>
      <c r="H12" s="40">
        <v>0</v>
      </c>
      <c r="I12" s="40">
        <v>831</v>
      </c>
      <c r="J12" s="40">
        <v>7.36</v>
      </c>
    </row>
    <row r="13" spans="1:10" x14ac:dyDescent="0.25">
      <c r="A13" s="41" t="s">
        <v>220</v>
      </c>
      <c r="B13" s="41" t="s">
        <v>188</v>
      </c>
      <c r="C13" s="41">
        <v>1220</v>
      </c>
      <c r="D13" s="41">
        <v>5.5</v>
      </c>
      <c r="E13" s="41">
        <v>300</v>
      </c>
      <c r="F13" s="41">
        <v>3.86</v>
      </c>
      <c r="G13" s="41">
        <v>142</v>
      </c>
      <c r="H13" s="41">
        <v>106</v>
      </c>
      <c r="I13" s="41">
        <v>1662</v>
      </c>
      <c r="J13" s="41">
        <v>115.36</v>
      </c>
    </row>
    <row r="14" spans="1:10" x14ac:dyDescent="0.25">
      <c r="A14" s="40">
        <v>1</v>
      </c>
      <c r="B14" s="40" t="s">
        <v>221</v>
      </c>
      <c r="C14" s="40">
        <v>1205</v>
      </c>
      <c r="D14" s="40">
        <v>3.23</v>
      </c>
      <c r="E14" s="40">
        <v>150</v>
      </c>
      <c r="F14" s="40">
        <v>11.9</v>
      </c>
      <c r="G14" s="40">
        <v>71</v>
      </c>
      <c r="H14" s="40">
        <v>0</v>
      </c>
      <c r="I14" s="40">
        <v>1426</v>
      </c>
      <c r="J14" s="40">
        <v>15.13</v>
      </c>
    </row>
    <row r="15" spans="1:10" x14ac:dyDescent="0.25">
      <c r="A15" s="41" t="s">
        <v>222</v>
      </c>
      <c r="B15" s="41" t="s">
        <v>188</v>
      </c>
      <c r="C15" s="41">
        <v>1205</v>
      </c>
      <c r="D15" s="41">
        <v>3.23</v>
      </c>
      <c r="E15" s="41">
        <v>150</v>
      </c>
      <c r="F15" s="41">
        <v>11.9</v>
      </c>
      <c r="G15" s="41">
        <v>71</v>
      </c>
      <c r="H15" s="41">
        <v>0</v>
      </c>
      <c r="I15" s="41">
        <v>1426</v>
      </c>
      <c r="J15" s="41">
        <v>15.13</v>
      </c>
    </row>
    <row r="16" spans="1:10" x14ac:dyDescent="0.25">
      <c r="A16" s="40">
        <v>1</v>
      </c>
      <c r="B16" s="40" t="s">
        <v>117</v>
      </c>
      <c r="C16" s="40">
        <v>375</v>
      </c>
      <c r="D16" s="40">
        <v>305.95999999999998</v>
      </c>
      <c r="E16" s="40">
        <v>375</v>
      </c>
      <c r="F16" s="40">
        <v>3.08</v>
      </c>
      <c r="G16" s="40">
        <v>142</v>
      </c>
      <c r="H16" s="40">
        <v>9.67</v>
      </c>
      <c r="I16" s="40">
        <v>892</v>
      </c>
      <c r="J16" s="40">
        <v>318.70999999999998</v>
      </c>
    </row>
    <row r="17" spans="1:10" x14ac:dyDescent="0.25">
      <c r="A17" s="41" t="s">
        <v>224</v>
      </c>
      <c r="B17" s="41" t="s">
        <v>188</v>
      </c>
      <c r="C17" s="41">
        <v>7043</v>
      </c>
      <c r="D17" s="41">
        <v>365.63</v>
      </c>
      <c r="E17" s="41">
        <v>1975</v>
      </c>
      <c r="F17" s="41">
        <v>115.16</v>
      </c>
      <c r="G17" s="41">
        <v>898</v>
      </c>
      <c r="H17" s="41">
        <v>188.74</v>
      </c>
      <c r="I17" s="41">
        <v>9916</v>
      </c>
      <c r="J17" s="41">
        <v>669.53</v>
      </c>
    </row>
    <row r="20" spans="1:10" x14ac:dyDescent="0.25">
      <c r="A20" s="272" t="s">
        <v>927</v>
      </c>
      <c r="B20" s="273"/>
      <c r="C20" s="273"/>
      <c r="D20" s="273"/>
      <c r="E20" s="273"/>
      <c r="F20" s="273"/>
      <c r="G20" s="273"/>
      <c r="H20" s="273"/>
      <c r="I20" s="273"/>
      <c r="J20" s="273"/>
    </row>
    <row r="21" spans="1:10" x14ac:dyDescent="0.25">
      <c r="A21" s="272" t="s">
        <v>772</v>
      </c>
      <c r="B21" s="273"/>
      <c r="C21" s="273"/>
      <c r="D21" s="273"/>
      <c r="E21" s="273"/>
      <c r="F21" s="273"/>
      <c r="G21" s="273"/>
      <c r="H21" s="273"/>
      <c r="I21" s="273"/>
      <c r="J21" s="273"/>
    </row>
    <row r="22" spans="1:10" x14ac:dyDescent="0.25">
      <c r="A22" s="272" t="s">
        <v>754</v>
      </c>
      <c r="B22" s="273"/>
      <c r="C22" s="273"/>
      <c r="D22" s="273"/>
      <c r="E22" s="273"/>
      <c r="F22" s="273"/>
      <c r="G22" s="273"/>
      <c r="H22" s="273"/>
      <c r="I22" s="273"/>
      <c r="J22" s="273"/>
    </row>
    <row r="24" spans="1:10" x14ac:dyDescent="0.25">
      <c r="A24" s="274" t="s">
        <v>231</v>
      </c>
      <c r="B24" s="273"/>
      <c r="C24" s="273"/>
      <c r="D24" s="273"/>
      <c r="E24" s="273"/>
      <c r="F24" s="273"/>
      <c r="G24" s="273"/>
      <c r="H24" s="273"/>
      <c r="I24" s="273"/>
      <c r="J24" s="273"/>
    </row>
    <row r="25" spans="1:10" ht="23.25" x14ac:dyDescent="0.35">
      <c r="A25" s="154"/>
    </row>
    <row r="26" spans="1:10" ht="75" x14ac:dyDescent="0.25">
      <c r="A26" s="39" t="s">
        <v>129</v>
      </c>
      <c r="B26" s="39" t="s">
        <v>204</v>
      </c>
      <c r="C26" s="39" t="s">
        <v>755</v>
      </c>
      <c r="D26" s="39" t="s">
        <v>756</v>
      </c>
      <c r="E26" s="39" t="s">
        <v>757</v>
      </c>
      <c r="F26" s="39" t="s">
        <v>758</v>
      </c>
      <c r="G26" s="39" t="s">
        <v>759</v>
      </c>
      <c r="H26" s="39" t="s">
        <v>760</v>
      </c>
      <c r="I26" s="39" t="s">
        <v>761</v>
      </c>
      <c r="J26" s="39" t="s">
        <v>762</v>
      </c>
    </row>
    <row r="27" spans="1:10" x14ac:dyDescent="0.25">
      <c r="A27" s="40">
        <v>1</v>
      </c>
      <c r="B27" s="40" t="s">
        <v>87</v>
      </c>
      <c r="C27" s="40">
        <v>3770</v>
      </c>
      <c r="D27" s="40">
        <v>141.59</v>
      </c>
      <c r="E27" s="40">
        <v>1120</v>
      </c>
      <c r="F27" s="40">
        <v>35.61</v>
      </c>
      <c r="G27" s="40">
        <v>463</v>
      </c>
      <c r="H27" s="40">
        <v>6.97</v>
      </c>
      <c r="I27" s="40">
        <v>5353</v>
      </c>
      <c r="J27" s="40">
        <v>184.17</v>
      </c>
    </row>
    <row r="28" spans="1:10" x14ac:dyDescent="0.25">
      <c r="A28" s="40">
        <v>2</v>
      </c>
      <c r="B28" s="40" t="s">
        <v>91</v>
      </c>
      <c r="C28" s="40">
        <v>346</v>
      </c>
      <c r="D28" s="40">
        <v>6.1</v>
      </c>
      <c r="E28" s="40">
        <v>250</v>
      </c>
      <c r="F28" s="40">
        <v>38.479999999999997</v>
      </c>
      <c r="G28" s="40">
        <v>66</v>
      </c>
      <c r="H28" s="40">
        <v>0</v>
      </c>
      <c r="I28" s="40">
        <v>662</v>
      </c>
      <c r="J28" s="40">
        <v>44.58</v>
      </c>
    </row>
    <row r="29" spans="1:10" x14ac:dyDescent="0.25">
      <c r="A29" s="41" t="s">
        <v>218</v>
      </c>
      <c r="B29" s="41" t="s">
        <v>188</v>
      </c>
      <c r="C29" s="41">
        <v>4116</v>
      </c>
      <c r="D29" s="41">
        <v>147.69</v>
      </c>
      <c r="E29" s="41">
        <v>1370</v>
      </c>
      <c r="F29" s="41">
        <v>74.09</v>
      </c>
      <c r="G29" s="41">
        <v>529</v>
      </c>
      <c r="H29" s="41">
        <v>6.97</v>
      </c>
      <c r="I29" s="41">
        <v>6015</v>
      </c>
      <c r="J29" s="41">
        <v>228.75</v>
      </c>
    </row>
    <row r="30" spans="1:10" x14ac:dyDescent="0.25">
      <c r="A30" s="40">
        <v>1</v>
      </c>
      <c r="B30" s="40" t="s">
        <v>117</v>
      </c>
      <c r="C30" s="40">
        <v>247</v>
      </c>
      <c r="D30" s="40">
        <v>234.79</v>
      </c>
      <c r="E30" s="40">
        <v>510</v>
      </c>
      <c r="F30" s="40">
        <v>7.44</v>
      </c>
      <c r="G30" s="40">
        <v>183</v>
      </c>
      <c r="H30" s="40">
        <v>31.35</v>
      </c>
      <c r="I30" s="40">
        <v>940</v>
      </c>
      <c r="J30" s="40">
        <v>273.58</v>
      </c>
    </row>
    <row r="31" spans="1:10" x14ac:dyDescent="0.25">
      <c r="A31" s="41" t="s">
        <v>224</v>
      </c>
      <c r="B31" s="41" t="s">
        <v>188</v>
      </c>
      <c r="C31" s="41">
        <v>4363</v>
      </c>
      <c r="D31" s="41">
        <v>382.48</v>
      </c>
      <c r="E31" s="41">
        <v>1880</v>
      </c>
      <c r="F31" s="41">
        <v>81.53</v>
      </c>
      <c r="G31" s="41">
        <v>712</v>
      </c>
      <c r="H31" s="41">
        <v>38.32</v>
      </c>
      <c r="I31" s="41">
        <v>6955</v>
      </c>
      <c r="J31" s="41">
        <v>502.33</v>
      </c>
    </row>
    <row r="32" spans="1:10" x14ac:dyDescent="0.25">
      <c r="A32" s="256">
        <v>60</v>
      </c>
      <c r="B32" s="256"/>
      <c r="C32" s="256"/>
      <c r="D32" s="256"/>
      <c r="E32" s="256"/>
      <c r="F32" s="256"/>
      <c r="G32" s="256"/>
      <c r="H32" s="256"/>
      <c r="I32" s="256"/>
      <c r="J32" s="256"/>
    </row>
    <row r="33" spans="1:10" x14ac:dyDescent="0.25">
      <c r="A33" s="257"/>
      <c r="B33" s="257"/>
      <c r="C33" s="257"/>
      <c r="D33" s="257"/>
      <c r="E33" s="257"/>
      <c r="F33" s="257"/>
      <c r="G33" s="257"/>
      <c r="H33" s="257"/>
      <c r="I33" s="257"/>
      <c r="J33" s="257"/>
    </row>
    <row r="34" spans="1:10" x14ac:dyDescent="0.25">
      <c r="A34" s="257"/>
      <c r="B34" s="257"/>
      <c r="C34" s="257"/>
      <c r="D34" s="257"/>
      <c r="E34" s="257"/>
      <c r="F34" s="257"/>
      <c r="G34" s="257"/>
      <c r="H34" s="257"/>
      <c r="I34" s="257"/>
      <c r="J34" s="257"/>
    </row>
  </sheetData>
  <mergeCells count="9">
    <mergeCell ref="A22:J22"/>
    <mergeCell ref="A24:J24"/>
    <mergeCell ref="A32:J34"/>
    <mergeCell ref="A1:J1"/>
    <mergeCell ref="A2:J2"/>
    <mergeCell ref="A3:J3"/>
    <mergeCell ref="A5:J5"/>
    <mergeCell ref="A20:J20"/>
    <mergeCell ref="A21:J21"/>
  </mergeCells>
  <pageMargins left="0.7" right="0.7" top="0.75" bottom="0.75" header="0.3" footer="0.3"/>
  <pageSetup scale="95"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52" workbookViewId="0">
      <selection activeCell="I10" sqref="I10"/>
    </sheetView>
  </sheetViews>
  <sheetFormatPr defaultRowHeight="15" x14ac:dyDescent="0.25"/>
  <cols>
    <col min="1" max="1" width="6" customWidth="1"/>
    <col min="2" max="2" width="35.140625" bestFit="1" customWidth="1"/>
    <col min="3" max="3" width="34.85546875" bestFit="1" customWidth="1"/>
    <col min="4" max="4" width="8.5703125" bestFit="1" customWidth="1"/>
  </cols>
  <sheetData>
    <row r="1" spans="1:4" x14ac:dyDescent="0.25">
      <c r="A1" s="334" t="s">
        <v>974</v>
      </c>
      <c r="B1" s="334"/>
      <c r="C1" s="334"/>
      <c r="D1" s="334"/>
    </row>
    <row r="2" spans="1:4" x14ac:dyDescent="0.25">
      <c r="A2" s="334" t="s">
        <v>973</v>
      </c>
      <c r="B2" s="334"/>
      <c r="C2" s="334"/>
      <c r="D2" s="334"/>
    </row>
    <row r="3" spans="1:4" x14ac:dyDescent="0.25">
      <c r="A3" s="157" t="s">
        <v>773</v>
      </c>
      <c r="B3" s="158" t="s">
        <v>774</v>
      </c>
      <c r="C3" s="158"/>
      <c r="D3" s="158"/>
    </row>
    <row r="4" spans="1:4" x14ac:dyDescent="0.25">
      <c r="A4" s="81">
        <v>1</v>
      </c>
      <c r="B4" s="81" t="s">
        <v>775</v>
      </c>
      <c r="C4" s="81" t="s">
        <v>776</v>
      </c>
      <c r="D4" s="81" t="s">
        <v>777</v>
      </c>
    </row>
    <row r="5" spans="1:4" x14ac:dyDescent="0.25">
      <c r="A5" s="81">
        <v>2</v>
      </c>
      <c r="B5" s="81" t="s">
        <v>938</v>
      </c>
      <c r="C5" s="81" t="s">
        <v>939</v>
      </c>
      <c r="D5" s="81" t="s">
        <v>777</v>
      </c>
    </row>
    <row r="6" spans="1:4" x14ac:dyDescent="0.25">
      <c r="A6" s="81">
        <v>3</v>
      </c>
      <c r="B6" s="81" t="s">
        <v>778</v>
      </c>
      <c r="C6" s="81" t="s">
        <v>779</v>
      </c>
      <c r="D6" s="81" t="s">
        <v>777</v>
      </c>
    </row>
    <row r="7" spans="1:4" x14ac:dyDescent="0.25">
      <c r="A7" s="81">
        <v>4</v>
      </c>
      <c r="B7" s="81" t="s">
        <v>940</v>
      </c>
      <c r="C7" s="81" t="s">
        <v>941</v>
      </c>
      <c r="D7" s="81" t="s">
        <v>777</v>
      </c>
    </row>
    <row r="8" spans="1:4" x14ac:dyDescent="0.25">
      <c r="A8" s="81">
        <v>5</v>
      </c>
      <c r="B8" s="81" t="s">
        <v>942</v>
      </c>
      <c r="C8" s="81" t="s">
        <v>943</v>
      </c>
      <c r="D8" s="81" t="s">
        <v>777</v>
      </c>
    </row>
    <row r="9" spans="1:4" x14ac:dyDescent="0.25">
      <c r="A9" s="81">
        <v>6</v>
      </c>
      <c r="B9" s="81" t="s">
        <v>780</v>
      </c>
      <c r="C9" s="81" t="s">
        <v>781</v>
      </c>
      <c r="D9" s="81" t="s">
        <v>777</v>
      </c>
    </row>
    <row r="10" spans="1:4" x14ac:dyDescent="0.25">
      <c r="A10" s="81">
        <v>7</v>
      </c>
      <c r="B10" s="81" t="s">
        <v>782</v>
      </c>
      <c r="C10" s="81" t="s">
        <v>783</v>
      </c>
      <c r="D10" s="81" t="s">
        <v>777</v>
      </c>
    </row>
    <row r="11" spans="1:4" x14ac:dyDescent="0.25">
      <c r="A11" s="81">
        <v>8</v>
      </c>
      <c r="B11" s="81" t="s">
        <v>784</v>
      </c>
      <c r="C11" s="81" t="s">
        <v>785</v>
      </c>
      <c r="D11" s="81" t="s">
        <v>777</v>
      </c>
    </row>
    <row r="12" spans="1:4" x14ac:dyDescent="0.25">
      <c r="A12" s="81">
        <v>9</v>
      </c>
      <c r="B12" s="81" t="s">
        <v>786</v>
      </c>
      <c r="C12" s="81" t="s">
        <v>787</v>
      </c>
      <c r="D12" s="81" t="s">
        <v>777</v>
      </c>
    </row>
    <row r="13" spans="1:4" x14ac:dyDescent="0.25">
      <c r="A13" s="81">
        <v>10</v>
      </c>
      <c r="B13" s="81" t="s">
        <v>788</v>
      </c>
      <c r="C13" s="81" t="s">
        <v>785</v>
      </c>
      <c r="D13" s="81" t="s">
        <v>777</v>
      </c>
    </row>
    <row r="14" spans="1:4" x14ac:dyDescent="0.25">
      <c r="A14" s="81">
        <v>11</v>
      </c>
      <c r="B14" s="81" t="s">
        <v>789</v>
      </c>
      <c r="C14" s="81" t="s">
        <v>785</v>
      </c>
      <c r="D14" s="81" t="s">
        <v>777</v>
      </c>
    </row>
    <row r="15" spans="1:4" x14ac:dyDescent="0.25">
      <c r="A15" s="81">
        <v>12</v>
      </c>
      <c r="B15" s="81" t="s">
        <v>790</v>
      </c>
      <c r="C15" s="81" t="s">
        <v>791</v>
      </c>
      <c r="D15" s="81" t="s">
        <v>777</v>
      </c>
    </row>
    <row r="16" spans="1:4" x14ac:dyDescent="0.25">
      <c r="A16" s="81">
        <v>13</v>
      </c>
      <c r="B16" s="81" t="s">
        <v>944</v>
      </c>
      <c r="C16" s="81" t="s">
        <v>781</v>
      </c>
      <c r="D16" s="81" t="s">
        <v>777</v>
      </c>
    </row>
    <row r="17" spans="1:4" x14ac:dyDescent="0.25">
      <c r="A17" s="81">
        <v>14</v>
      </c>
      <c r="B17" s="81" t="s">
        <v>945</v>
      </c>
      <c r="C17" s="81" t="s">
        <v>946</v>
      </c>
      <c r="D17" s="81" t="s">
        <v>777</v>
      </c>
    </row>
    <row r="18" spans="1:4" x14ac:dyDescent="0.25">
      <c r="A18" s="81">
        <v>15</v>
      </c>
      <c r="B18" s="81" t="s">
        <v>947</v>
      </c>
      <c r="C18" s="81" t="s">
        <v>948</v>
      </c>
      <c r="D18" s="81" t="s">
        <v>777</v>
      </c>
    </row>
    <row r="19" spans="1:4" x14ac:dyDescent="0.25">
      <c r="A19" s="81">
        <v>16</v>
      </c>
      <c r="B19" s="81" t="s">
        <v>793</v>
      </c>
      <c r="C19" s="81" t="s">
        <v>794</v>
      </c>
      <c r="D19" s="81" t="s">
        <v>792</v>
      </c>
    </row>
    <row r="20" spans="1:4" s="207" customFormat="1" x14ac:dyDescent="0.25">
      <c r="A20" s="81"/>
      <c r="B20" s="81"/>
      <c r="C20" s="81"/>
      <c r="D20" s="81"/>
    </row>
    <row r="21" spans="1:4" x14ac:dyDescent="0.25">
      <c r="A21" s="157" t="s">
        <v>795</v>
      </c>
      <c r="B21" s="335" t="s">
        <v>796</v>
      </c>
      <c r="C21" s="335"/>
      <c r="D21" s="335"/>
    </row>
    <row r="22" spans="1:4" x14ac:dyDescent="0.25">
      <c r="A22" s="81">
        <v>1</v>
      </c>
      <c r="B22" s="81" t="s">
        <v>797</v>
      </c>
      <c r="C22" s="81" t="s">
        <v>798</v>
      </c>
      <c r="D22" s="81" t="s">
        <v>799</v>
      </c>
    </row>
    <row r="23" spans="1:4" x14ac:dyDescent="0.25">
      <c r="A23" s="81">
        <v>2</v>
      </c>
      <c r="B23" s="81" t="s">
        <v>800</v>
      </c>
      <c r="C23" s="81" t="s">
        <v>801</v>
      </c>
      <c r="D23" s="81" t="s">
        <v>799</v>
      </c>
    </row>
    <row r="24" spans="1:4" x14ac:dyDescent="0.25">
      <c r="A24" s="81">
        <v>3</v>
      </c>
      <c r="B24" s="81" t="s">
        <v>802</v>
      </c>
      <c r="C24" s="81" t="s">
        <v>798</v>
      </c>
      <c r="D24" s="81" t="s">
        <v>803</v>
      </c>
    </row>
    <row r="25" spans="1:4" x14ac:dyDescent="0.25">
      <c r="A25" s="81">
        <v>4</v>
      </c>
      <c r="B25" s="81" t="s">
        <v>804</v>
      </c>
      <c r="C25" s="81" t="s">
        <v>805</v>
      </c>
      <c r="D25" s="81" t="s">
        <v>806</v>
      </c>
    </row>
    <row r="26" spans="1:4" x14ac:dyDescent="0.25">
      <c r="A26" s="81">
        <v>5</v>
      </c>
      <c r="B26" s="81" t="s">
        <v>807</v>
      </c>
      <c r="C26" s="81" t="s">
        <v>808</v>
      </c>
      <c r="D26" s="81" t="s">
        <v>806</v>
      </c>
    </row>
    <row r="27" spans="1:4" x14ac:dyDescent="0.25">
      <c r="A27" s="288">
        <v>61</v>
      </c>
      <c r="B27" s="288"/>
      <c r="C27" s="288"/>
      <c r="D27" s="288"/>
    </row>
    <row r="28" spans="1:4" x14ac:dyDescent="0.25">
      <c r="A28" s="257"/>
      <c r="B28" s="257"/>
      <c r="C28" s="257"/>
      <c r="D28" s="257"/>
    </row>
    <row r="29" spans="1:4" x14ac:dyDescent="0.25">
      <c r="A29" s="257"/>
      <c r="B29" s="257"/>
      <c r="C29" s="257"/>
      <c r="D29" s="257"/>
    </row>
  </sheetData>
  <mergeCells count="4">
    <mergeCell ref="A1:D1"/>
    <mergeCell ref="A2:D2"/>
    <mergeCell ref="B21:D21"/>
    <mergeCell ref="A27:D29"/>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topLeftCell="A40" workbookViewId="0">
      <selection activeCell="H11" sqref="H11"/>
    </sheetView>
  </sheetViews>
  <sheetFormatPr defaultRowHeight="15" x14ac:dyDescent="0.25"/>
  <cols>
    <col min="1" max="1" width="9" customWidth="1"/>
    <col min="2" max="2" width="27.140625" customWidth="1"/>
    <col min="3" max="3" width="26.140625" customWidth="1"/>
    <col min="4" max="4" width="35.28515625" customWidth="1"/>
  </cols>
  <sheetData>
    <row r="1" spans="1:4" x14ac:dyDescent="0.25">
      <c r="A1" s="334" t="s">
        <v>974</v>
      </c>
      <c r="B1" s="334"/>
      <c r="C1" s="334"/>
      <c r="D1" s="334"/>
    </row>
    <row r="2" spans="1:4" x14ac:dyDescent="0.25">
      <c r="A2" s="334" t="s">
        <v>973</v>
      </c>
      <c r="B2" s="334"/>
      <c r="C2" s="334"/>
      <c r="D2" s="334"/>
    </row>
    <row r="3" spans="1:4" x14ac:dyDescent="0.25">
      <c r="A3" s="157" t="s">
        <v>809</v>
      </c>
      <c r="B3" s="157" t="s">
        <v>810</v>
      </c>
      <c r="C3" s="81"/>
      <c r="D3" s="81"/>
    </row>
    <row r="4" spans="1:4" x14ac:dyDescent="0.25">
      <c r="A4" s="81">
        <v>1</v>
      </c>
      <c r="B4" s="82" t="s">
        <v>949</v>
      </c>
      <c r="C4" s="81" t="s">
        <v>950</v>
      </c>
      <c r="D4" s="81" t="s">
        <v>115</v>
      </c>
    </row>
    <row r="5" spans="1:4" x14ac:dyDescent="0.25">
      <c r="A5" s="81">
        <v>2</v>
      </c>
      <c r="B5" s="82" t="s">
        <v>951</v>
      </c>
      <c r="C5" s="81" t="s">
        <v>975</v>
      </c>
      <c r="D5" s="81" t="s">
        <v>115</v>
      </c>
    </row>
    <row r="6" spans="1:4" x14ac:dyDescent="0.25">
      <c r="A6" s="81">
        <v>3</v>
      </c>
      <c r="B6" s="82" t="s">
        <v>952</v>
      </c>
      <c r="C6" s="81" t="s">
        <v>821</v>
      </c>
      <c r="D6" s="81" t="s">
        <v>812</v>
      </c>
    </row>
    <row r="7" spans="1:4" x14ac:dyDescent="0.25">
      <c r="A7" s="81">
        <v>4</v>
      </c>
      <c r="B7" s="82" t="s">
        <v>813</v>
      </c>
      <c r="C7" s="81" t="s">
        <v>814</v>
      </c>
      <c r="D7" s="81" t="s">
        <v>815</v>
      </c>
    </row>
    <row r="8" spans="1:4" x14ac:dyDescent="0.25">
      <c r="A8" s="81">
        <v>5</v>
      </c>
      <c r="B8" s="81" t="s">
        <v>953</v>
      </c>
      <c r="C8" s="81" t="s">
        <v>821</v>
      </c>
      <c r="D8" s="81" t="s">
        <v>78</v>
      </c>
    </row>
    <row r="9" spans="1:4" x14ac:dyDescent="0.25">
      <c r="A9" s="81">
        <v>6</v>
      </c>
      <c r="B9" s="81" t="s">
        <v>816</v>
      </c>
      <c r="C9" s="81" t="s">
        <v>811</v>
      </c>
      <c r="D9" s="81" t="s">
        <v>69</v>
      </c>
    </row>
    <row r="10" spans="1:4" x14ac:dyDescent="0.25">
      <c r="A10" s="81">
        <v>7</v>
      </c>
      <c r="B10" s="81" t="s">
        <v>954</v>
      </c>
      <c r="C10" s="81" t="s">
        <v>821</v>
      </c>
      <c r="D10" s="81" t="s">
        <v>216</v>
      </c>
    </row>
    <row r="11" spans="1:4" x14ac:dyDescent="0.25">
      <c r="A11" s="81">
        <v>8</v>
      </c>
      <c r="B11" s="81" t="s">
        <v>817</v>
      </c>
      <c r="C11" s="81" t="s">
        <v>811</v>
      </c>
      <c r="D11" s="81" t="s">
        <v>68</v>
      </c>
    </row>
    <row r="12" spans="1:4" x14ac:dyDescent="0.25">
      <c r="A12" s="81">
        <v>9</v>
      </c>
      <c r="B12" s="81" t="s">
        <v>955</v>
      </c>
      <c r="C12" s="81" t="s">
        <v>821</v>
      </c>
      <c r="D12" s="81" t="s">
        <v>68</v>
      </c>
    </row>
    <row r="13" spans="1:4" x14ac:dyDescent="0.25">
      <c r="A13" s="81">
        <v>10</v>
      </c>
      <c r="B13" s="81" t="s">
        <v>956</v>
      </c>
      <c r="C13" s="81" t="s">
        <v>957</v>
      </c>
      <c r="D13" s="81" t="s">
        <v>105</v>
      </c>
    </row>
    <row r="14" spans="1:4" x14ac:dyDescent="0.25">
      <c r="A14" s="81">
        <v>11</v>
      </c>
      <c r="B14" s="81" t="s">
        <v>819</v>
      </c>
      <c r="C14" s="81" t="s">
        <v>811</v>
      </c>
      <c r="D14" s="81" t="s">
        <v>83</v>
      </c>
    </row>
    <row r="15" spans="1:4" x14ac:dyDescent="0.25">
      <c r="A15" s="81">
        <v>12</v>
      </c>
      <c r="B15" s="81" t="s">
        <v>958</v>
      </c>
      <c r="C15" s="81" t="s">
        <v>808</v>
      </c>
      <c r="D15" s="81" t="s">
        <v>75</v>
      </c>
    </row>
    <row r="16" spans="1:4" x14ac:dyDescent="0.25">
      <c r="A16" s="81">
        <v>13</v>
      </c>
      <c r="B16" s="81" t="s">
        <v>959</v>
      </c>
      <c r="C16" s="81" t="s">
        <v>821</v>
      </c>
      <c r="D16" s="81" t="s">
        <v>75</v>
      </c>
    </row>
    <row r="17" spans="1:4" x14ac:dyDescent="0.25">
      <c r="A17" s="81">
        <v>14</v>
      </c>
      <c r="B17" s="81" t="s">
        <v>822</v>
      </c>
      <c r="C17" s="81" t="s">
        <v>814</v>
      </c>
      <c r="D17" s="81" t="s">
        <v>125</v>
      </c>
    </row>
    <row r="18" spans="1:4" x14ac:dyDescent="0.25">
      <c r="A18" s="81">
        <v>15</v>
      </c>
      <c r="B18" s="81" t="s">
        <v>823</v>
      </c>
      <c r="C18" s="81" t="s">
        <v>824</v>
      </c>
      <c r="D18" s="81" t="s">
        <v>98</v>
      </c>
    </row>
    <row r="19" spans="1:4" x14ac:dyDescent="0.25">
      <c r="A19" s="81">
        <v>16</v>
      </c>
      <c r="B19" s="81" t="s">
        <v>960</v>
      </c>
      <c r="C19" s="81" t="s">
        <v>814</v>
      </c>
      <c r="D19" s="81" t="s">
        <v>121</v>
      </c>
    </row>
    <row r="20" spans="1:4" x14ac:dyDescent="0.25">
      <c r="A20" s="81">
        <v>17</v>
      </c>
      <c r="B20" s="81" t="s">
        <v>825</v>
      </c>
      <c r="C20" s="81" t="s">
        <v>801</v>
      </c>
      <c r="D20" s="81" t="s">
        <v>117</v>
      </c>
    </row>
    <row r="21" spans="1:4" x14ac:dyDescent="0.25">
      <c r="A21" s="81">
        <v>18</v>
      </c>
      <c r="B21" s="81" t="s">
        <v>961</v>
      </c>
      <c r="C21" s="81" t="s">
        <v>962</v>
      </c>
      <c r="D21" s="81" t="s">
        <v>65</v>
      </c>
    </row>
    <row r="22" spans="1:4" x14ac:dyDescent="0.25">
      <c r="A22" s="81">
        <v>19</v>
      </c>
      <c r="B22" s="81" t="s">
        <v>826</v>
      </c>
      <c r="C22" s="81" t="s">
        <v>808</v>
      </c>
      <c r="D22" s="81" t="s">
        <v>72</v>
      </c>
    </row>
    <row r="23" spans="1:4" x14ac:dyDescent="0.25">
      <c r="A23" s="81">
        <v>20</v>
      </c>
      <c r="B23" s="81" t="s">
        <v>827</v>
      </c>
      <c r="C23" s="81" t="s">
        <v>820</v>
      </c>
      <c r="D23" s="81" t="s">
        <v>828</v>
      </c>
    </row>
    <row r="24" spans="1:4" x14ac:dyDescent="0.25">
      <c r="A24" s="81">
        <v>21</v>
      </c>
      <c r="B24" s="81" t="s">
        <v>829</v>
      </c>
      <c r="C24" s="81" t="s">
        <v>818</v>
      </c>
      <c r="D24" s="81" t="s">
        <v>79</v>
      </c>
    </row>
    <row r="25" spans="1:4" x14ac:dyDescent="0.25">
      <c r="A25" s="81">
        <v>22</v>
      </c>
      <c r="B25" s="81" t="s">
        <v>830</v>
      </c>
      <c r="C25" s="81" t="s">
        <v>818</v>
      </c>
      <c r="D25" s="81" t="s">
        <v>61</v>
      </c>
    </row>
    <row r="26" spans="1:4" x14ac:dyDescent="0.25">
      <c r="A26" s="81">
        <v>23</v>
      </c>
      <c r="B26" s="81" t="s">
        <v>963</v>
      </c>
      <c r="C26" s="81" t="s">
        <v>821</v>
      </c>
      <c r="D26" s="81" t="s">
        <v>111</v>
      </c>
    </row>
    <row r="27" spans="1:4" x14ac:dyDescent="0.25">
      <c r="A27" s="81">
        <v>24</v>
      </c>
      <c r="B27" s="81" t="s">
        <v>831</v>
      </c>
      <c r="C27" s="81" t="s">
        <v>832</v>
      </c>
      <c r="D27" s="81" t="s">
        <v>833</v>
      </c>
    </row>
    <row r="28" spans="1:4" x14ac:dyDescent="0.25">
      <c r="A28" s="81">
        <v>25</v>
      </c>
      <c r="B28" s="81" t="s">
        <v>834</v>
      </c>
      <c r="C28" s="81" t="s">
        <v>801</v>
      </c>
      <c r="D28" s="81" t="s">
        <v>501</v>
      </c>
    </row>
    <row r="29" spans="1:4" x14ac:dyDescent="0.25">
      <c r="A29" s="81">
        <v>26</v>
      </c>
      <c r="B29" s="81" t="s">
        <v>964</v>
      </c>
      <c r="C29" s="81" t="s">
        <v>808</v>
      </c>
      <c r="D29" s="81" t="s">
        <v>102</v>
      </c>
    </row>
    <row r="30" spans="1:4" x14ac:dyDescent="0.25">
      <c r="A30" s="81">
        <v>27</v>
      </c>
      <c r="B30" s="81" t="s">
        <v>965</v>
      </c>
      <c r="C30" s="81" t="s">
        <v>966</v>
      </c>
      <c r="D30" s="81" t="s">
        <v>64</v>
      </c>
    </row>
    <row r="31" spans="1:4" x14ac:dyDescent="0.25">
      <c r="A31" s="81">
        <v>28</v>
      </c>
      <c r="B31" s="81" t="s">
        <v>967</v>
      </c>
      <c r="C31" s="81" t="s">
        <v>968</v>
      </c>
      <c r="D31" s="81" t="s">
        <v>109</v>
      </c>
    </row>
    <row r="32" spans="1:4" x14ac:dyDescent="0.25">
      <c r="A32" s="81">
        <v>29</v>
      </c>
      <c r="B32" s="81" t="s">
        <v>835</v>
      </c>
      <c r="C32" s="81" t="s">
        <v>824</v>
      </c>
      <c r="D32" s="81" t="s">
        <v>836</v>
      </c>
    </row>
    <row r="33" spans="1:4" x14ac:dyDescent="0.25">
      <c r="A33" s="81">
        <v>30</v>
      </c>
      <c r="B33" s="81" t="s">
        <v>837</v>
      </c>
      <c r="C33" s="159" t="s">
        <v>838</v>
      </c>
      <c r="D33" s="81" t="s">
        <v>74</v>
      </c>
    </row>
    <row r="34" spans="1:4" x14ac:dyDescent="0.25">
      <c r="A34" s="81">
        <v>31</v>
      </c>
      <c r="B34" s="81" t="s">
        <v>969</v>
      </c>
      <c r="C34" s="81" t="s">
        <v>814</v>
      </c>
      <c r="D34" s="81" t="s">
        <v>103</v>
      </c>
    </row>
    <row r="35" spans="1:4" x14ac:dyDescent="0.25">
      <c r="A35" s="81">
        <v>32</v>
      </c>
      <c r="B35" s="81" t="s">
        <v>839</v>
      </c>
      <c r="C35" s="81" t="s">
        <v>840</v>
      </c>
      <c r="D35" s="81" t="s">
        <v>103</v>
      </c>
    </row>
    <row r="36" spans="1:4" x14ac:dyDescent="0.25">
      <c r="A36" s="81">
        <v>33</v>
      </c>
      <c r="B36" s="81" t="s">
        <v>841</v>
      </c>
      <c r="C36" s="81" t="s">
        <v>838</v>
      </c>
      <c r="D36" s="81" t="s">
        <v>60</v>
      </c>
    </row>
    <row r="37" spans="1:4" x14ac:dyDescent="0.25">
      <c r="A37" s="81">
        <v>34</v>
      </c>
      <c r="B37" s="81" t="s">
        <v>842</v>
      </c>
      <c r="C37" s="81" t="s">
        <v>811</v>
      </c>
      <c r="D37" s="81" t="s">
        <v>91</v>
      </c>
    </row>
    <row r="38" spans="1:4" x14ac:dyDescent="0.25">
      <c r="A38" s="81">
        <v>35</v>
      </c>
      <c r="B38" s="81" t="s">
        <v>843</v>
      </c>
      <c r="C38" s="81" t="s">
        <v>814</v>
      </c>
      <c r="D38" s="81" t="s">
        <v>242</v>
      </c>
    </row>
    <row r="39" spans="1:4" x14ac:dyDescent="0.25">
      <c r="A39" s="81">
        <v>36</v>
      </c>
      <c r="B39" s="81" t="s">
        <v>844</v>
      </c>
      <c r="C39" s="81" t="s">
        <v>845</v>
      </c>
      <c r="D39" s="81" t="s">
        <v>846</v>
      </c>
    </row>
    <row r="40" spans="1:4" x14ac:dyDescent="0.25">
      <c r="A40" s="81">
        <v>37</v>
      </c>
      <c r="B40" s="81" t="s">
        <v>847</v>
      </c>
      <c r="C40" s="81" t="s">
        <v>845</v>
      </c>
      <c r="D40" s="81" t="s">
        <v>848</v>
      </c>
    </row>
    <row r="41" spans="1:4" x14ac:dyDescent="0.25">
      <c r="A41" s="81">
        <v>38</v>
      </c>
      <c r="B41" s="81" t="s">
        <v>849</v>
      </c>
      <c r="C41" s="81" t="s">
        <v>850</v>
      </c>
      <c r="D41" s="81" t="s">
        <v>851</v>
      </c>
    </row>
    <row r="42" spans="1:4" x14ac:dyDescent="0.25">
      <c r="A42" s="81">
        <v>39</v>
      </c>
      <c r="B42" s="81" t="s">
        <v>852</v>
      </c>
      <c r="C42" s="81" t="s">
        <v>845</v>
      </c>
      <c r="D42" s="81" t="s">
        <v>853</v>
      </c>
    </row>
    <row r="43" spans="1:4" x14ac:dyDescent="0.25">
      <c r="A43" s="81">
        <v>40</v>
      </c>
      <c r="B43" s="81" t="s">
        <v>970</v>
      </c>
      <c r="C43" s="81" t="s">
        <v>971</v>
      </c>
      <c r="D43" s="81" t="s">
        <v>972</v>
      </c>
    </row>
    <row r="44" spans="1:4" x14ac:dyDescent="0.25">
      <c r="A44" s="157" t="s">
        <v>854</v>
      </c>
      <c r="B44" s="157" t="s">
        <v>855</v>
      </c>
      <c r="C44" s="81"/>
      <c r="D44" s="81"/>
    </row>
    <row r="45" spans="1:4" x14ac:dyDescent="0.25">
      <c r="A45" s="81">
        <v>1</v>
      </c>
      <c r="B45" s="82" t="s">
        <v>856</v>
      </c>
      <c r="C45" s="81" t="s">
        <v>857</v>
      </c>
      <c r="D45" s="81" t="s">
        <v>87</v>
      </c>
    </row>
    <row r="46" spans="1:4" x14ac:dyDescent="0.25">
      <c r="A46" s="81">
        <v>2</v>
      </c>
      <c r="B46" s="81" t="s">
        <v>858</v>
      </c>
      <c r="C46" s="81" t="s">
        <v>859</v>
      </c>
      <c r="D46" s="81" t="s">
        <v>87</v>
      </c>
    </row>
    <row r="47" spans="1:4" x14ac:dyDescent="0.25">
      <c r="A47" s="81">
        <v>3</v>
      </c>
      <c r="B47" s="81" t="s">
        <v>860</v>
      </c>
      <c r="C47" s="81" t="s">
        <v>811</v>
      </c>
      <c r="D47" s="81" t="s">
        <v>87</v>
      </c>
    </row>
    <row r="48" spans="1:4" x14ac:dyDescent="0.25">
      <c r="A48" s="81">
        <v>4</v>
      </c>
      <c r="B48" s="81" t="s">
        <v>861</v>
      </c>
      <c r="C48" s="81" t="s">
        <v>862</v>
      </c>
      <c r="D48" s="81" t="s">
        <v>87</v>
      </c>
    </row>
    <row r="49" spans="1:4" x14ac:dyDescent="0.25">
      <c r="A49" s="81">
        <v>5</v>
      </c>
      <c r="B49" s="81" t="s">
        <v>863</v>
      </c>
      <c r="C49" s="81" t="s">
        <v>862</v>
      </c>
      <c r="D49" s="81" t="s">
        <v>87</v>
      </c>
    </row>
    <row r="50" spans="1:4" x14ac:dyDescent="0.25">
      <c r="A50" s="257">
        <v>62</v>
      </c>
      <c r="B50" s="257"/>
      <c r="C50" s="257"/>
      <c r="D50" s="257"/>
    </row>
    <row r="51" spans="1:4" x14ac:dyDescent="0.25">
      <c r="A51" s="257"/>
      <c r="B51" s="257"/>
      <c r="C51" s="257"/>
      <c r="D51" s="257"/>
    </row>
    <row r="52" spans="1:4" x14ac:dyDescent="0.25">
      <c r="A52" s="257"/>
      <c r="B52" s="257"/>
      <c r="C52" s="257"/>
      <c r="D52" s="257"/>
    </row>
  </sheetData>
  <mergeCells count="3">
    <mergeCell ref="A1:D1"/>
    <mergeCell ref="A2:D2"/>
    <mergeCell ref="A50:D52"/>
  </mergeCells>
  <pageMargins left="0.7" right="0.7" top="0.75" bottom="0.75" header="0.3" footer="0.3"/>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workbookViewId="0">
      <selection activeCell="L41" sqref="L41"/>
    </sheetView>
  </sheetViews>
  <sheetFormatPr defaultRowHeight="15" x14ac:dyDescent="0.25"/>
  <cols>
    <col min="1" max="1" width="7.28515625" bestFit="1" customWidth="1"/>
    <col min="2" max="2" width="10.85546875" customWidth="1"/>
    <col min="6" max="6" width="11.140625" customWidth="1"/>
  </cols>
  <sheetData>
    <row r="1" spans="1:12" ht="30" customHeight="1" x14ac:dyDescent="0.25">
      <c r="A1" s="254" t="s">
        <v>890</v>
      </c>
      <c r="B1" s="255"/>
      <c r="C1" s="255"/>
      <c r="D1" s="255"/>
      <c r="E1" s="255"/>
      <c r="F1" s="255"/>
      <c r="G1" s="255"/>
      <c r="H1" s="255"/>
      <c r="I1" s="255"/>
      <c r="J1" s="255"/>
      <c r="K1" s="255"/>
      <c r="L1" s="255"/>
    </row>
    <row r="2" spans="1:12" ht="45" x14ac:dyDescent="0.25">
      <c r="A2" s="39" t="s">
        <v>129</v>
      </c>
      <c r="B2" s="39" t="s">
        <v>204</v>
      </c>
      <c r="C2" s="39" t="s">
        <v>205</v>
      </c>
      <c r="D2" s="39" t="s">
        <v>206</v>
      </c>
      <c r="E2" s="39" t="s">
        <v>207</v>
      </c>
      <c r="F2" s="39" t="s">
        <v>208</v>
      </c>
      <c r="G2" s="39" t="s">
        <v>209</v>
      </c>
      <c r="H2" s="39" t="s">
        <v>210</v>
      </c>
      <c r="I2" s="39" t="s">
        <v>211</v>
      </c>
      <c r="J2" s="39" t="s">
        <v>212</v>
      </c>
      <c r="K2" s="39" t="s">
        <v>213</v>
      </c>
      <c r="L2" s="39" t="s">
        <v>214</v>
      </c>
    </row>
    <row r="3" spans="1:12" ht="17.25" customHeight="1" x14ac:dyDescent="0.25">
      <c r="A3" s="40">
        <v>1</v>
      </c>
      <c r="B3" s="40" t="s">
        <v>55</v>
      </c>
      <c r="C3" s="40">
        <v>1</v>
      </c>
      <c r="D3" s="40">
        <v>0</v>
      </c>
      <c r="E3" s="40">
        <v>1</v>
      </c>
      <c r="F3" s="40">
        <v>2</v>
      </c>
      <c r="G3" s="40">
        <v>1</v>
      </c>
      <c r="H3" s="40">
        <v>0</v>
      </c>
      <c r="I3" s="40">
        <v>0</v>
      </c>
      <c r="J3" s="40">
        <v>0</v>
      </c>
      <c r="K3" s="40">
        <v>1</v>
      </c>
      <c r="L3" s="40">
        <v>1</v>
      </c>
    </row>
    <row r="4" spans="1:12" ht="17.25" customHeight="1" x14ac:dyDescent="0.25">
      <c r="A4" s="40">
        <v>2</v>
      </c>
      <c r="B4" s="40" t="s">
        <v>215</v>
      </c>
      <c r="C4" s="40">
        <v>0</v>
      </c>
      <c r="D4" s="40">
        <v>0</v>
      </c>
      <c r="E4" s="40">
        <v>1</v>
      </c>
      <c r="F4" s="40">
        <v>1</v>
      </c>
      <c r="G4" s="40">
        <v>0</v>
      </c>
      <c r="H4" s="40">
        <v>0</v>
      </c>
      <c r="I4" s="40">
        <v>0</v>
      </c>
      <c r="J4" s="40">
        <v>0</v>
      </c>
      <c r="K4" s="40">
        <v>1</v>
      </c>
      <c r="L4" s="40">
        <v>1</v>
      </c>
    </row>
    <row r="5" spans="1:12" ht="17.25" customHeight="1" x14ac:dyDescent="0.25">
      <c r="A5" s="40">
        <v>3</v>
      </c>
      <c r="B5" s="40" t="s">
        <v>61</v>
      </c>
      <c r="C5" s="40">
        <v>1</v>
      </c>
      <c r="D5" s="40">
        <v>1</v>
      </c>
      <c r="E5" s="40">
        <v>3</v>
      </c>
      <c r="F5" s="40">
        <v>5</v>
      </c>
      <c r="G5" s="40">
        <v>4</v>
      </c>
      <c r="H5" s="40">
        <v>0</v>
      </c>
      <c r="I5" s="40">
        <v>2</v>
      </c>
      <c r="J5" s="40">
        <v>1</v>
      </c>
      <c r="K5" s="40">
        <v>5</v>
      </c>
      <c r="L5" s="40">
        <v>8</v>
      </c>
    </row>
    <row r="6" spans="1:12" ht="17.25" customHeight="1" x14ac:dyDescent="0.25">
      <c r="A6" s="40">
        <v>4</v>
      </c>
      <c r="B6" s="40" t="s">
        <v>63</v>
      </c>
      <c r="C6" s="40">
        <v>0</v>
      </c>
      <c r="D6" s="40">
        <v>2</v>
      </c>
      <c r="E6" s="40">
        <v>2</v>
      </c>
      <c r="F6" s="40">
        <v>4</v>
      </c>
      <c r="G6" s="40">
        <v>0</v>
      </c>
      <c r="H6" s="40">
        <v>0</v>
      </c>
      <c r="I6" s="40">
        <v>0</v>
      </c>
      <c r="J6" s="40">
        <v>3</v>
      </c>
      <c r="K6" s="40">
        <v>1</v>
      </c>
      <c r="L6" s="40">
        <v>4</v>
      </c>
    </row>
    <row r="7" spans="1:12" ht="17.25" customHeight="1" x14ac:dyDescent="0.25">
      <c r="A7" s="40">
        <v>5</v>
      </c>
      <c r="B7" s="40" t="s">
        <v>65</v>
      </c>
      <c r="C7" s="40">
        <v>0</v>
      </c>
      <c r="D7" s="40">
        <v>0</v>
      </c>
      <c r="E7" s="40">
        <v>1</v>
      </c>
      <c r="F7" s="40">
        <v>1</v>
      </c>
      <c r="G7" s="40">
        <v>0</v>
      </c>
      <c r="H7" s="40">
        <v>0</v>
      </c>
      <c r="I7" s="40">
        <v>0</v>
      </c>
      <c r="J7" s="40">
        <v>0</v>
      </c>
      <c r="K7" s="40">
        <v>1</v>
      </c>
      <c r="L7" s="40">
        <v>1</v>
      </c>
    </row>
    <row r="8" spans="1:12" ht="17.25" customHeight="1" x14ac:dyDescent="0.25">
      <c r="A8" s="40">
        <v>6</v>
      </c>
      <c r="B8" s="40" t="s">
        <v>67</v>
      </c>
      <c r="C8" s="40">
        <v>3</v>
      </c>
      <c r="D8" s="40">
        <v>3</v>
      </c>
      <c r="E8" s="40">
        <v>4</v>
      </c>
      <c r="F8" s="40">
        <v>10</v>
      </c>
      <c r="G8" s="40">
        <v>1</v>
      </c>
      <c r="H8" s="40">
        <v>0</v>
      </c>
      <c r="I8" s="40">
        <v>3</v>
      </c>
      <c r="J8" s="40">
        <v>3</v>
      </c>
      <c r="K8" s="40">
        <v>4</v>
      </c>
      <c r="L8" s="40">
        <v>10</v>
      </c>
    </row>
    <row r="9" spans="1:12" ht="17.25" customHeight="1" x14ac:dyDescent="0.25">
      <c r="A9" s="40">
        <v>7</v>
      </c>
      <c r="B9" s="40" t="s">
        <v>69</v>
      </c>
      <c r="C9" s="40">
        <v>0</v>
      </c>
      <c r="D9" s="40">
        <v>4</v>
      </c>
      <c r="E9" s="40">
        <v>6</v>
      </c>
      <c r="F9" s="40">
        <v>10</v>
      </c>
      <c r="G9" s="40">
        <v>6</v>
      </c>
      <c r="H9" s="40">
        <v>0</v>
      </c>
      <c r="I9" s="40">
        <v>0</v>
      </c>
      <c r="J9" s="40">
        <v>2</v>
      </c>
      <c r="K9" s="40">
        <v>5</v>
      </c>
      <c r="L9" s="40">
        <v>7</v>
      </c>
    </row>
    <row r="10" spans="1:12" ht="17.25" customHeight="1" x14ac:dyDescent="0.25">
      <c r="A10" s="40">
        <v>8</v>
      </c>
      <c r="B10" s="40" t="s">
        <v>73</v>
      </c>
      <c r="C10" s="40">
        <v>0</v>
      </c>
      <c r="D10" s="40">
        <v>0</v>
      </c>
      <c r="E10" s="40">
        <v>1</v>
      </c>
      <c r="F10" s="40">
        <v>1</v>
      </c>
      <c r="G10" s="40">
        <v>0</v>
      </c>
      <c r="H10" s="40">
        <v>0</v>
      </c>
      <c r="I10" s="40">
        <v>0</v>
      </c>
      <c r="J10" s="40">
        <v>0</v>
      </c>
      <c r="K10" s="40">
        <v>1</v>
      </c>
      <c r="L10" s="40">
        <v>1</v>
      </c>
    </row>
    <row r="11" spans="1:12" ht="17.25" customHeight="1" x14ac:dyDescent="0.25">
      <c r="A11" s="40">
        <v>9</v>
      </c>
      <c r="B11" s="40" t="s">
        <v>75</v>
      </c>
      <c r="C11" s="40">
        <v>0</v>
      </c>
      <c r="D11" s="40">
        <v>1</v>
      </c>
      <c r="E11" s="40">
        <v>1</v>
      </c>
      <c r="F11" s="40">
        <v>2</v>
      </c>
      <c r="G11" s="40">
        <v>0</v>
      </c>
      <c r="H11" s="40">
        <v>0</v>
      </c>
      <c r="I11" s="40">
        <v>0</v>
      </c>
      <c r="J11" s="40">
        <v>1</v>
      </c>
      <c r="K11" s="40">
        <v>2</v>
      </c>
      <c r="L11" s="40">
        <v>3</v>
      </c>
    </row>
    <row r="12" spans="1:12" ht="17.25" customHeight="1" x14ac:dyDescent="0.25">
      <c r="A12" s="40">
        <v>10</v>
      </c>
      <c r="B12" s="40" t="s">
        <v>77</v>
      </c>
      <c r="C12" s="40">
        <v>1</v>
      </c>
      <c r="D12" s="40">
        <v>0</v>
      </c>
      <c r="E12" s="40">
        <v>2</v>
      </c>
      <c r="F12" s="40">
        <v>3</v>
      </c>
      <c r="G12" s="40">
        <v>0</v>
      </c>
      <c r="H12" s="40">
        <v>0</v>
      </c>
      <c r="I12" s="40">
        <v>1</v>
      </c>
      <c r="J12" s="40">
        <v>0</v>
      </c>
      <c r="K12" s="40">
        <v>2</v>
      </c>
      <c r="L12" s="40">
        <v>3</v>
      </c>
    </row>
    <row r="13" spans="1:12" ht="17.25" customHeight="1" x14ac:dyDescent="0.25">
      <c r="A13" s="40">
        <v>11</v>
      </c>
      <c r="B13" s="40" t="s">
        <v>79</v>
      </c>
      <c r="C13" s="40">
        <v>0</v>
      </c>
      <c r="D13" s="40">
        <v>1</v>
      </c>
      <c r="E13" s="40">
        <v>2</v>
      </c>
      <c r="F13" s="40">
        <v>3</v>
      </c>
      <c r="G13" s="40">
        <v>1</v>
      </c>
      <c r="H13" s="40">
        <v>0</v>
      </c>
      <c r="I13" s="40">
        <v>0</v>
      </c>
      <c r="J13" s="40">
        <v>1</v>
      </c>
      <c r="K13" s="40">
        <v>0</v>
      </c>
      <c r="L13" s="40">
        <v>1</v>
      </c>
    </row>
    <row r="14" spans="1:12" ht="17.25" customHeight="1" x14ac:dyDescent="0.25">
      <c r="A14" s="40">
        <v>12</v>
      </c>
      <c r="B14" s="40" t="s">
        <v>81</v>
      </c>
      <c r="C14" s="40">
        <v>0</v>
      </c>
      <c r="D14" s="40">
        <v>0</v>
      </c>
      <c r="E14" s="40">
        <v>1</v>
      </c>
      <c r="F14" s="40">
        <v>1</v>
      </c>
      <c r="G14" s="40">
        <v>0</v>
      </c>
      <c r="H14" s="40">
        <v>0</v>
      </c>
      <c r="I14" s="40">
        <v>0</v>
      </c>
      <c r="J14" s="40">
        <v>0</v>
      </c>
      <c r="K14" s="40">
        <v>1</v>
      </c>
      <c r="L14" s="40">
        <v>1</v>
      </c>
    </row>
    <row r="15" spans="1:12" ht="17.25" customHeight="1" x14ac:dyDescent="0.25">
      <c r="A15" s="40">
        <v>13</v>
      </c>
      <c r="B15" s="40" t="s">
        <v>83</v>
      </c>
      <c r="C15" s="40">
        <v>5</v>
      </c>
      <c r="D15" s="40">
        <v>5</v>
      </c>
      <c r="E15" s="40">
        <v>3</v>
      </c>
      <c r="F15" s="40">
        <v>13</v>
      </c>
      <c r="G15" s="40">
        <v>3</v>
      </c>
      <c r="H15" s="40">
        <v>0</v>
      </c>
      <c r="I15" s="40">
        <v>4</v>
      </c>
      <c r="J15" s="40">
        <v>5</v>
      </c>
      <c r="K15" s="40">
        <v>5</v>
      </c>
      <c r="L15" s="40">
        <v>14</v>
      </c>
    </row>
    <row r="16" spans="1:12" ht="17.25" customHeight="1" x14ac:dyDescent="0.25">
      <c r="A16" s="40">
        <v>14</v>
      </c>
      <c r="B16" s="40" t="s">
        <v>216</v>
      </c>
      <c r="C16" s="40">
        <v>0</v>
      </c>
      <c r="D16" s="40">
        <v>0</v>
      </c>
      <c r="E16" s="40">
        <v>1</v>
      </c>
      <c r="F16" s="40">
        <v>1</v>
      </c>
      <c r="G16" s="40">
        <v>0</v>
      </c>
      <c r="H16" s="40">
        <v>0</v>
      </c>
      <c r="I16" s="40">
        <v>0</v>
      </c>
      <c r="J16" s="40">
        <v>0</v>
      </c>
      <c r="K16" s="40">
        <v>1</v>
      </c>
      <c r="L16" s="40">
        <v>1</v>
      </c>
    </row>
    <row r="17" spans="1:12" ht="17.25" customHeight="1" x14ac:dyDescent="0.25">
      <c r="A17" s="40">
        <v>15</v>
      </c>
      <c r="B17" s="40" t="s">
        <v>87</v>
      </c>
      <c r="C17" s="40">
        <v>71</v>
      </c>
      <c r="D17" s="40">
        <v>15</v>
      </c>
      <c r="E17" s="40">
        <v>16</v>
      </c>
      <c r="F17" s="40">
        <v>102</v>
      </c>
      <c r="G17" s="40">
        <v>186</v>
      </c>
      <c r="H17" s="40">
        <v>0</v>
      </c>
      <c r="I17" s="40">
        <v>71</v>
      </c>
      <c r="J17" s="40">
        <v>45</v>
      </c>
      <c r="K17" s="40">
        <v>150</v>
      </c>
      <c r="L17" s="40">
        <v>266</v>
      </c>
    </row>
    <row r="18" spans="1:12" ht="17.25" customHeight="1" x14ac:dyDescent="0.25">
      <c r="A18" s="40">
        <v>16</v>
      </c>
      <c r="B18" s="40" t="s">
        <v>89</v>
      </c>
      <c r="C18" s="40">
        <v>2</v>
      </c>
      <c r="D18" s="40">
        <v>1</v>
      </c>
      <c r="E18" s="40">
        <v>2</v>
      </c>
      <c r="F18" s="40">
        <v>5</v>
      </c>
      <c r="G18" s="40">
        <v>6</v>
      </c>
      <c r="H18" s="40">
        <v>0</v>
      </c>
      <c r="I18" s="40">
        <v>2</v>
      </c>
      <c r="J18" s="40">
        <v>1</v>
      </c>
      <c r="K18" s="40">
        <v>3</v>
      </c>
      <c r="L18" s="40">
        <v>6</v>
      </c>
    </row>
    <row r="19" spans="1:12" ht="17.25" customHeight="1" x14ac:dyDescent="0.25">
      <c r="A19" s="40">
        <v>17</v>
      </c>
      <c r="B19" s="40" t="s">
        <v>91</v>
      </c>
      <c r="C19" s="40">
        <v>8</v>
      </c>
      <c r="D19" s="40">
        <v>4</v>
      </c>
      <c r="E19" s="40">
        <v>3</v>
      </c>
      <c r="F19" s="40">
        <v>15</v>
      </c>
      <c r="G19" s="40">
        <v>3</v>
      </c>
      <c r="H19" s="40">
        <v>0</v>
      </c>
      <c r="I19" s="40">
        <v>3</v>
      </c>
      <c r="J19" s="40">
        <v>3</v>
      </c>
      <c r="K19" s="40">
        <v>3</v>
      </c>
      <c r="L19" s="40">
        <v>9</v>
      </c>
    </row>
    <row r="20" spans="1:12" ht="17.25" customHeight="1" x14ac:dyDescent="0.25">
      <c r="A20" s="40">
        <v>18</v>
      </c>
      <c r="B20" s="40" t="s">
        <v>93</v>
      </c>
      <c r="C20" s="40">
        <v>4</v>
      </c>
      <c r="D20" s="40">
        <v>0</v>
      </c>
      <c r="E20" s="40">
        <v>4</v>
      </c>
      <c r="F20" s="40">
        <v>8</v>
      </c>
      <c r="G20" s="40">
        <v>3</v>
      </c>
      <c r="H20" s="40">
        <v>0</v>
      </c>
      <c r="I20" s="40">
        <v>0</v>
      </c>
      <c r="J20" s="40">
        <v>0</v>
      </c>
      <c r="K20" s="40">
        <v>1</v>
      </c>
      <c r="L20" s="40">
        <v>1</v>
      </c>
    </row>
    <row r="21" spans="1:12" ht="17.25" customHeight="1" x14ac:dyDescent="0.25">
      <c r="A21" s="40">
        <v>19</v>
      </c>
      <c r="B21" s="40" t="s">
        <v>95</v>
      </c>
      <c r="C21" s="40">
        <v>2</v>
      </c>
      <c r="D21" s="40">
        <v>2</v>
      </c>
      <c r="E21" s="40">
        <v>1</v>
      </c>
      <c r="F21" s="40">
        <v>5</v>
      </c>
      <c r="G21" s="40">
        <v>0</v>
      </c>
      <c r="H21" s="40">
        <v>0</v>
      </c>
      <c r="I21" s="40">
        <v>2</v>
      </c>
      <c r="J21" s="40">
        <v>2</v>
      </c>
      <c r="K21" s="40">
        <v>1</v>
      </c>
      <c r="L21" s="40">
        <v>5</v>
      </c>
    </row>
    <row r="22" spans="1:12" ht="17.25" customHeight="1" x14ac:dyDescent="0.25">
      <c r="A22" s="40">
        <v>20</v>
      </c>
      <c r="B22" s="40" t="s">
        <v>97</v>
      </c>
      <c r="C22" s="40">
        <v>0</v>
      </c>
      <c r="D22" s="40">
        <v>1</v>
      </c>
      <c r="E22" s="40">
        <v>3</v>
      </c>
      <c r="F22" s="40">
        <v>4</v>
      </c>
      <c r="G22" s="40">
        <v>1</v>
      </c>
      <c r="H22" s="40">
        <v>0</v>
      </c>
      <c r="I22" s="40">
        <v>0</v>
      </c>
      <c r="J22" s="40">
        <v>1</v>
      </c>
      <c r="K22" s="40">
        <v>3</v>
      </c>
      <c r="L22" s="40">
        <v>4</v>
      </c>
    </row>
    <row r="23" spans="1:12" ht="17.25" customHeight="1" x14ac:dyDescent="0.25">
      <c r="A23" s="40">
        <v>21</v>
      </c>
      <c r="B23" s="40" t="s">
        <v>217</v>
      </c>
      <c r="C23" s="40">
        <v>0</v>
      </c>
      <c r="D23" s="40">
        <v>1</v>
      </c>
      <c r="E23" s="40">
        <v>2</v>
      </c>
      <c r="F23" s="40">
        <v>3</v>
      </c>
      <c r="G23" s="40">
        <v>1</v>
      </c>
      <c r="H23" s="40">
        <v>0</v>
      </c>
      <c r="I23" s="40">
        <v>0</v>
      </c>
      <c r="J23" s="40">
        <v>0</v>
      </c>
      <c r="K23" s="40">
        <v>2</v>
      </c>
      <c r="L23" s="40">
        <v>2</v>
      </c>
    </row>
    <row r="24" spans="1:12" ht="17.25" customHeight="1" x14ac:dyDescent="0.25">
      <c r="A24" s="41" t="s">
        <v>218</v>
      </c>
      <c r="B24" s="41" t="s">
        <v>188</v>
      </c>
      <c r="C24" s="41">
        <v>98</v>
      </c>
      <c r="D24" s="41">
        <v>41</v>
      </c>
      <c r="E24" s="41">
        <v>60</v>
      </c>
      <c r="F24" s="41">
        <v>199</v>
      </c>
      <c r="G24" s="41">
        <v>216</v>
      </c>
      <c r="H24" s="41">
        <v>0</v>
      </c>
      <c r="I24" s="41">
        <v>88</v>
      </c>
      <c r="J24" s="41">
        <v>68</v>
      </c>
      <c r="K24" s="41">
        <v>193</v>
      </c>
      <c r="L24" s="41">
        <f>SUM(L3:L23)</f>
        <v>349</v>
      </c>
    </row>
    <row r="25" spans="1:12" ht="17.25" customHeight="1" x14ac:dyDescent="0.25">
      <c r="A25" s="40">
        <v>1</v>
      </c>
      <c r="B25" s="40" t="s">
        <v>103</v>
      </c>
      <c r="C25" s="40">
        <v>6</v>
      </c>
      <c r="D25" s="40">
        <v>8</v>
      </c>
      <c r="E25" s="40">
        <v>4</v>
      </c>
      <c r="F25" s="40">
        <v>18</v>
      </c>
      <c r="G25" s="40">
        <v>0</v>
      </c>
      <c r="H25" s="40">
        <v>0</v>
      </c>
      <c r="I25" s="40">
        <v>7</v>
      </c>
      <c r="J25" s="40">
        <v>8</v>
      </c>
      <c r="K25" s="40">
        <v>12</v>
      </c>
      <c r="L25" s="40">
        <v>27</v>
      </c>
    </row>
    <row r="26" spans="1:12" ht="17.25" customHeight="1" x14ac:dyDescent="0.25">
      <c r="A26" s="40">
        <v>2</v>
      </c>
      <c r="B26" s="40" t="s">
        <v>101</v>
      </c>
      <c r="C26" s="40">
        <v>0</v>
      </c>
      <c r="D26" s="40">
        <v>0</v>
      </c>
      <c r="E26" s="40">
        <v>2</v>
      </c>
      <c r="F26" s="40">
        <v>2</v>
      </c>
      <c r="G26" s="40">
        <v>0</v>
      </c>
      <c r="H26" s="40">
        <v>0</v>
      </c>
      <c r="I26" s="40">
        <v>0</v>
      </c>
      <c r="J26" s="40">
        <v>0</v>
      </c>
      <c r="K26" s="40">
        <v>1</v>
      </c>
      <c r="L26" s="40">
        <v>1</v>
      </c>
    </row>
    <row r="27" spans="1:12" ht="17.25" customHeight="1" x14ac:dyDescent="0.25">
      <c r="A27" s="40">
        <v>3</v>
      </c>
      <c r="B27" s="40" t="s">
        <v>105</v>
      </c>
      <c r="C27" s="40">
        <v>4</v>
      </c>
      <c r="D27" s="40">
        <v>3</v>
      </c>
      <c r="E27" s="40">
        <v>3</v>
      </c>
      <c r="F27" s="40">
        <v>10</v>
      </c>
      <c r="G27" s="40">
        <v>0</v>
      </c>
      <c r="H27" s="40">
        <v>0</v>
      </c>
      <c r="I27" s="40">
        <v>4</v>
      </c>
      <c r="J27" s="40">
        <v>4</v>
      </c>
      <c r="K27" s="40">
        <v>3</v>
      </c>
      <c r="L27" s="40">
        <v>11</v>
      </c>
    </row>
    <row r="28" spans="1:12" ht="17.25" customHeight="1" x14ac:dyDescent="0.25">
      <c r="A28" s="40">
        <v>4</v>
      </c>
      <c r="B28" s="40" t="s">
        <v>107</v>
      </c>
      <c r="C28" s="40">
        <v>0</v>
      </c>
      <c r="D28" s="40">
        <v>2</v>
      </c>
      <c r="E28" s="40">
        <v>1</v>
      </c>
      <c r="F28" s="40">
        <v>3</v>
      </c>
      <c r="G28" s="40">
        <v>0</v>
      </c>
      <c r="H28" s="40">
        <v>0</v>
      </c>
      <c r="I28" s="40">
        <v>0</v>
      </c>
      <c r="J28" s="40">
        <v>1</v>
      </c>
      <c r="K28" s="40">
        <v>1</v>
      </c>
      <c r="L28" s="40">
        <v>2</v>
      </c>
    </row>
    <row r="29" spans="1:12" ht="17.25" customHeight="1" x14ac:dyDescent="0.25">
      <c r="A29" s="40">
        <v>5</v>
      </c>
      <c r="B29" s="40" t="s">
        <v>99</v>
      </c>
      <c r="C29" s="40">
        <v>1</v>
      </c>
      <c r="D29" s="40">
        <v>3</v>
      </c>
      <c r="E29" s="40">
        <v>5</v>
      </c>
      <c r="F29" s="40">
        <v>9</v>
      </c>
      <c r="G29" s="40">
        <v>3</v>
      </c>
      <c r="H29" s="40">
        <v>0</v>
      </c>
      <c r="I29" s="40">
        <v>3</v>
      </c>
      <c r="J29" s="40">
        <v>4</v>
      </c>
      <c r="K29" s="40">
        <v>4</v>
      </c>
      <c r="L29" s="40">
        <v>11</v>
      </c>
    </row>
    <row r="30" spans="1:12" ht="17.25" customHeight="1" x14ac:dyDescent="0.25">
      <c r="A30" s="40">
        <v>6</v>
      </c>
      <c r="B30" s="40" t="s">
        <v>113</v>
      </c>
      <c r="C30" s="40">
        <v>0</v>
      </c>
      <c r="D30" s="40">
        <v>0</v>
      </c>
      <c r="E30" s="40">
        <v>1</v>
      </c>
      <c r="F30" s="40">
        <v>1</v>
      </c>
      <c r="G30" s="40">
        <v>0</v>
      </c>
      <c r="H30" s="40">
        <v>0</v>
      </c>
      <c r="I30" s="40">
        <v>0</v>
      </c>
      <c r="J30" s="40">
        <v>0</v>
      </c>
      <c r="K30" s="40">
        <v>3</v>
      </c>
      <c r="L30" s="40">
        <v>3</v>
      </c>
    </row>
    <row r="31" spans="1:12" ht="17.25" customHeight="1" x14ac:dyDescent="0.25">
      <c r="A31" s="40">
        <v>7</v>
      </c>
      <c r="B31" s="40" t="s">
        <v>109</v>
      </c>
      <c r="C31" s="40">
        <v>0</v>
      </c>
      <c r="D31" s="40">
        <v>0</v>
      </c>
      <c r="E31" s="40">
        <v>1</v>
      </c>
      <c r="F31" s="40">
        <v>1</v>
      </c>
      <c r="G31" s="40">
        <v>0</v>
      </c>
      <c r="H31" s="40">
        <v>0</v>
      </c>
      <c r="I31" s="40">
        <v>0</v>
      </c>
      <c r="J31" s="40">
        <v>0</v>
      </c>
      <c r="K31" s="40">
        <v>1</v>
      </c>
      <c r="L31" s="40">
        <v>1</v>
      </c>
    </row>
    <row r="32" spans="1:12" ht="17.25" customHeight="1" x14ac:dyDescent="0.25">
      <c r="A32" s="40">
        <v>8</v>
      </c>
      <c r="B32" s="40" t="s">
        <v>111</v>
      </c>
      <c r="C32" s="40">
        <v>0</v>
      </c>
      <c r="D32" s="40">
        <v>0</v>
      </c>
      <c r="E32" s="40">
        <v>1</v>
      </c>
      <c r="F32" s="40">
        <v>1</v>
      </c>
      <c r="G32" s="40">
        <v>0</v>
      </c>
      <c r="H32" s="40">
        <v>0</v>
      </c>
      <c r="I32" s="40">
        <v>0</v>
      </c>
      <c r="J32" s="40">
        <v>0</v>
      </c>
      <c r="K32" s="40">
        <v>2</v>
      </c>
      <c r="L32" s="40">
        <v>2</v>
      </c>
    </row>
    <row r="33" spans="1:12" ht="17.25" customHeight="1" x14ac:dyDescent="0.25">
      <c r="A33" s="40">
        <v>9</v>
      </c>
      <c r="B33" s="40" t="s">
        <v>219</v>
      </c>
      <c r="C33" s="40">
        <v>0</v>
      </c>
      <c r="D33" s="40">
        <v>0</v>
      </c>
      <c r="E33" s="40">
        <v>1</v>
      </c>
      <c r="F33" s="40">
        <v>1</v>
      </c>
      <c r="G33" s="40">
        <v>0</v>
      </c>
      <c r="H33" s="40">
        <v>0</v>
      </c>
      <c r="I33" s="40">
        <v>0</v>
      </c>
      <c r="J33" s="40">
        <v>0</v>
      </c>
      <c r="K33" s="40">
        <v>0</v>
      </c>
      <c r="L33" s="40">
        <v>0</v>
      </c>
    </row>
    <row r="34" spans="1:12" ht="17.25" customHeight="1" x14ac:dyDescent="0.25">
      <c r="A34" s="40">
        <v>10</v>
      </c>
      <c r="B34" s="40" t="s">
        <v>125</v>
      </c>
      <c r="C34" s="40">
        <v>0</v>
      </c>
      <c r="D34" s="40">
        <v>0</v>
      </c>
      <c r="E34" s="40">
        <v>1</v>
      </c>
      <c r="F34" s="40">
        <v>1</v>
      </c>
      <c r="G34" s="40">
        <v>43</v>
      </c>
      <c r="H34" s="40">
        <v>0</v>
      </c>
      <c r="I34" s="40">
        <v>0</v>
      </c>
      <c r="J34" s="40">
        <v>0</v>
      </c>
      <c r="K34" s="40">
        <v>0</v>
      </c>
      <c r="L34" s="40">
        <v>0</v>
      </c>
    </row>
    <row r="35" spans="1:12" ht="17.25" customHeight="1" x14ac:dyDescent="0.25">
      <c r="A35" s="41" t="s">
        <v>220</v>
      </c>
      <c r="B35" s="41" t="s">
        <v>188</v>
      </c>
      <c r="C35" s="41">
        <v>11</v>
      </c>
      <c r="D35" s="41">
        <v>16</v>
      </c>
      <c r="E35" s="41">
        <v>20</v>
      </c>
      <c r="F35" s="41">
        <v>47</v>
      </c>
      <c r="G35" s="41">
        <v>46</v>
      </c>
      <c r="H35" s="41">
        <v>0</v>
      </c>
      <c r="I35" s="41">
        <v>14</v>
      </c>
      <c r="J35" s="41">
        <v>17</v>
      </c>
      <c r="K35" s="41">
        <v>27</v>
      </c>
      <c r="L35" s="41">
        <v>58</v>
      </c>
    </row>
    <row r="36" spans="1:12" ht="17.25" customHeight="1" x14ac:dyDescent="0.25">
      <c r="A36" s="40">
        <v>1</v>
      </c>
      <c r="B36" s="40" t="s">
        <v>221</v>
      </c>
      <c r="C36" s="40">
        <v>73</v>
      </c>
      <c r="D36" s="40">
        <v>17</v>
      </c>
      <c r="E36" s="40">
        <v>4</v>
      </c>
      <c r="F36" s="40">
        <v>94</v>
      </c>
      <c r="G36" s="40">
        <v>16</v>
      </c>
      <c r="H36" s="40">
        <v>0</v>
      </c>
      <c r="I36" s="40">
        <v>0</v>
      </c>
      <c r="J36" s="40">
        <v>0</v>
      </c>
      <c r="K36" s="40">
        <v>0</v>
      </c>
      <c r="L36" s="40">
        <v>0</v>
      </c>
    </row>
    <row r="37" spans="1:12" ht="17.25" customHeight="1" x14ac:dyDescent="0.25">
      <c r="A37" s="41" t="s">
        <v>222</v>
      </c>
      <c r="B37" s="41" t="s">
        <v>188</v>
      </c>
      <c r="C37" s="41">
        <v>73</v>
      </c>
      <c r="D37" s="41">
        <v>17</v>
      </c>
      <c r="E37" s="41">
        <v>4</v>
      </c>
      <c r="F37" s="41">
        <v>94</v>
      </c>
      <c r="G37" s="41">
        <v>16</v>
      </c>
      <c r="H37" s="41">
        <v>0</v>
      </c>
      <c r="I37" s="41">
        <v>0</v>
      </c>
      <c r="J37" s="41">
        <v>0</v>
      </c>
      <c r="K37" s="41">
        <v>0</v>
      </c>
      <c r="L37" s="41">
        <v>0</v>
      </c>
    </row>
    <row r="38" spans="1:12" ht="17.25" customHeight="1" x14ac:dyDescent="0.25">
      <c r="A38" s="40">
        <v>1</v>
      </c>
      <c r="B38" s="40" t="s">
        <v>117</v>
      </c>
      <c r="C38" s="40">
        <v>20</v>
      </c>
      <c r="D38" s="40">
        <v>9</v>
      </c>
      <c r="E38" s="40">
        <v>20</v>
      </c>
      <c r="F38" s="40">
        <v>49</v>
      </c>
      <c r="G38" s="40">
        <v>0</v>
      </c>
      <c r="H38" s="40">
        <v>0</v>
      </c>
      <c r="I38" s="40">
        <v>0</v>
      </c>
      <c r="J38" s="40">
        <v>0</v>
      </c>
      <c r="K38" s="40">
        <v>10</v>
      </c>
      <c r="L38" s="40">
        <v>10</v>
      </c>
    </row>
    <row r="39" spans="1:12" ht="17.25" customHeight="1" x14ac:dyDescent="0.25">
      <c r="A39" s="40">
        <v>2</v>
      </c>
      <c r="B39" s="40" t="s">
        <v>223</v>
      </c>
      <c r="C39" s="40">
        <v>1</v>
      </c>
      <c r="D39" s="40">
        <v>0</v>
      </c>
      <c r="E39" s="40">
        <v>1</v>
      </c>
      <c r="F39" s="40">
        <v>2</v>
      </c>
      <c r="G39" s="40">
        <v>0</v>
      </c>
      <c r="H39" s="40">
        <v>0</v>
      </c>
      <c r="I39" s="40">
        <v>0</v>
      </c>
      <c r="J39" s="40">
        <v>0</v>
      </c>
      <c r="K39" s="40">
        <v>0</v>
      </c>
      <c r="L39" s="40">
        <v>0</v>
      </c>
    </row>
    <row r="40" spans="1:12" ht="17.25" customHeight="1" x14ac:dyDescent="0.25">
      <c r="A40" s="40">
        <v>3</v>
      </c>
      <c r="B40" s="40" t="s">
        <v>121</v>
      </c>
      <c r="C40" s="40">
        <v>0</v>
      </c>
      <c r="D40" s="40">
        <v>0</v>
      </c>
      <c r="E40" s="40">
        <v>5</v>
      </c>
      <c r="F40" s="40">
        <v>5</v>
      </c>
      <c r="G40" s="40">
        <v>0</v>
      </c>
      <c r="H40" s="40">
        <v>0</v>
      </c>
      <c r="I40" s="40">
        <v>0</v>
      </c>
      <c r="J40" s="40">
        <v>0</v>
      </c>
      <c r="K40" s="40">
        <v>0</v>
      </c>
      <c r="L40" s="40">
        <v>0</v>
      </c>
    </row>
    <row r="41" spans="1:12" ht="17.25" customHeight="1" x14ac:dyDescent="0.25">
      <c r="A41" s="40">
        <v>4</v>
      </c>
      <c r="B41" s="40" t="s">
        <v>123</v>
      </c>
      <c r="C41" s="40">
        <v>0</v>
      </c>
      <c r="D41" s="40">
        <v>1</v>
      </c>
      <c r="E41" s="40">
        <v>1</v>
      </c>
      <c r="F41" s="40">
        <v>2</v>
      </c>
      <c r="G41" s="40">
        <v>0</v>
      </c>
      <c r="H41" s="40">
        <v>0</v>
      </c>
      <c r="I41" s="40">
        <v>0</v>
      </c>
      <c r="J41" s="40">
        <v>0</v>
      </c>
      <c r="K41" s="40">
        <v>0</v>
      </c>
      <c r="L41" s="40">
        <v>0</v>
      </c>
    </row>
    <row r="42" spans="1:12" ht="24" customHeight="1" x14ac:dyDescent="0.25">
      <c r="A42" s="41" t="s">
        <v>224</v>
      </c>
      <c r="B42" s="41" t="s">
        <v>188</v>
      </c>
      <c r="C42" s="41">
        <v>203</v>
      </c>
      <c r="D42" s="41">
        <f>D24+D35+D37+D38+D39+D40+D41</f>
        <v>84</v>
      </c>
      <c r="E42" s="41">
        <f>E24+E35+E37+E38+E39+E40+E41</f>
        <v>111</v>
      </c>
      <c r="F42" s="41">
        <v>398</v>
      </c>
      <c r="G42" s="41">
        <v>278</v>
      </c>
      <c r="H42" s="41">
        <v>0</v>
      </c>
      <c r="I42" s="41">
        <v>102</v>
      </c>
      <c r="J42" s="41">
        <f>J24+J35+J37</f>
        <v>85</v>
      </c>
      <c r="K42" s="41">
        <v>230</v>
      </c>
      <c r="L42" s="41">
        <f>L24+L35+L37+L38</f>
        <v>417</v>
      </c>
    </row>
    <row r="43" spans="1:12" x14ac:dyDescent="0.25">
      <c r="A43" s="256">
        <v>5</v>
      </c>
      <c r="B43" s="256"/>
      <c r="C43" s="256"/>
      <c r="D43" s="256"/>
      <c r="E43" s="256"/>
      <c r="F43" s="256"/>
      <c r="G43" s="256"/>
      <c r="H43" s="256"/>
      <c r="I43" s="256"/>
      <c r="J43" s="256"/>
      <c r="K43" s="256"/>
      <c r="L43" s="256"/>
    </row>
    <row r="44" spans="1:12" x14ac:dyDescent="0.25">
      <c r="A44" s="257"/>
      <c r="B44" s="257"/>
      <c r="C44" s="257"/>
      <c r="D44" s="257"/>
      <c r="E44" s="257"/>
      <c r="F44" s="257"/>
      <c r="G44" s="257"/>
      <c r="H44" s="257"/>
      <c r="I44" s="257"/>
      <c r="J44" s="257"/>
      <c r="K44" s="257"/>
      <c r="L44" s="257"/>
    </row>
    <row r="45" spans="1:12" ht="30" customHeight="1" x14ac:dyDescent="0.25">
      <c r="A45" s="257"/>
      <c r="B45" s="257"/>
      <c r="C45" s="257"/>
      <c r="D45" s="257"/>
      <c r="E45" s="257"/>
      <c r="F45" s="257"/>
      <c r="G45" s="257"/>
      <c r="H45" s="257"/>
      <c r="I45" s="257"/>
      <c r="J45" s="257"/>
      <c r="K45" s="257"/>
      <c r="L45" s="257"/>
    </row>
  </sheetData>
  <mergeCells count="2">
    <mergeCell ref="A1:L1"/>
    <mergeCell ref="A43:L45"/>
  </mergeCells>
  <pageMargins left="0.7" right="0.25"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9"/>
  <sheetViews>
    <sheetView workbookViewId="0">
      <selection activeCell="O15" sqref="O15"/>
    </sheetView>
  </sheetViews>
  <sheetFormatPr defaultRowHeight="15" x14ac:dyDescent="0.25"/>
  <cols>
    <col min="2" max="2" width="22.28515625" bestFit="1" customWidth="1"/>
    <col min="7" max="10" width="14.28515625" customWidth="1"/>
  </cols>
  <sheetData>
    <row r="2" spans="1:11" ht="30" customHeight="1" x14ac:dyDescent="0.25">
      <c r="A2" s="258" t="s">
        <v>892</v>
      </c>
      <c r="B2" s="258"/>
      <c r="C2" s="258"/>
      <c r="D2" s="258"/>
      <c r="E2" s="258"/>
      <c r="F2" s="258"/>
      <c r="G2" s="258"/>
      <c r="H2" s="258"/>
      <c r="I2" s="258"/>
      <c r="J2" s="258"/>
      <c r="K2" s="258"/>
    </row>
    <row r="3" spans="1:11" ht="19.5" customHeight="1" x14ac:dyDescent="0.25">
      <c r="A3" s="258"/>
      <c r="B3" s="258"/>
      <c r="C3" s="258"/>
      <c r="D3" s="258"/>
      <c r="E3" s="258"/>
      <c r="F3" s="258"/>
      <c r="G3" s="258"/>
      <c r="H3" s="258"/>
      <c r="I3" s="258"/>
      <c r="J3" s="258"/>
      <c r="K3" s="258"/>
    </row>
    <row r="4" spans="1:11" ht="31.5" x14ac:dyDescent="0.25">
      <c r="A4" s="171" t="s">
        <v>52</v>
      </c>
      <c r="B4" s="172" t="s">
        <v>225</v>
      </c>
      <c r="C4" s="172" t="s">
        <v>205</v>
      </c>
      <c r="D4" s="171" t="s">
        <v>206</v>
      </c>
      <c r="E4" s="172" t="s">
        <v>207</v>
      </c>
      <c r="F4" s="172" t="s">
        <v>188</v>
      </c>
      <c r="G4" s="171" t="s">
        <v>226</v>
      </c>
      <c r="H4" s="171" t="s">
        <v>227</v>
      </c>
      <c r="I4" s="171" t="s">
        <v>228</v>
      </c>
      <c r="J4" s="171" t="s">
        <v>229</v>
      </c>
      <c r="K4" s="171" t="s">
        <v>188</v>
      </c>
    </row>
    <row r="5" spans="1:11" ht="30.75" customHeight="1" x14ac:dyDescent="0.25">
      <c r="A5" s="172">
        <v>1</v>
      </c>
      <c r="B5" s="173" t="s">
        <v>191</v>
      </c>
      <c r="C5" s="174">
        <v>58</v>
      </c>
      <c r="D5" s="174">
        <v>30</v>
      </c>
      <c r="E5" s="174">
        <v>101</v>
      </c>
      <c r="F5" s="174">
        <v>190</v>
      </c>
      <c r="G5" s="174">
        <v>94</v>
      </c>
      <c r="H5" s="174">
        <v>25</v>
      </c>
      <c r="I5" s="174">
        <v>39</v>
      </c>
      <c r="J5" s="174">
        <v>24</v>
      </c>
      <c r="K5" s="174">
        <v>182</v>
      </c>
    </row>
    <row r="6" spans="1:11" ht="30.75" customHeight="1" x14ac:dyDescent="0.25">
      <c r="A6" s="172">
        <v>2</v>
      </c>
      <c r="B6" s="173" t="s">
        <v>192</v>
      </c>
      <c r="C6" s="174">
        <v>15</v>
      </c>
      <c r="D6" s="174">
        <v>9</v>
      </c>
      <c r="E6" s="174">
        <v>1</v>
      </c>
      <c r="F6" s="174">
        <v>25</v>
      </c>
      <c r="G6" s="174">
        <v>8</v>
      </c>
      <c r="H6" s="174">
        <v>2</v>
      </c>
      <c r="I6" s="174">
        <v>13</v>
      </c>
      <c r="J6" s="174">
        <v>2</v>
      </c>
      <c r="K6" s="174">
        <v>25</v>
      </c>
    </row>
    <row r="7" spans="1:11" ht="30.75" customHeight="1" x14ac:dyDescent="0.25">
      <c r="A7" s="172">
        <v>3</v>
      </c>
      <c r="B7" s="173" t="s">
        <v>193</v>
      </c>
      <c r="C7" s="174">
        <v>5</v>
      </c>
      <c r="D7" s="174">
        <v>1</v>
      </c>
      <c r="E7" s="174">
        <v>0</v>
      </c>
      <c r="F7" s="174">
        <v>6</v>
      </c>
      <c r="G7" s="174">
        <v>2</v>
      </c>
      <c r="H7" s="174">
        <v>1</v>
      </c>
      <c r="I7" s="174">
        <v>2</v>
      </c>
      <c r="J7" s="174">
        <v>1</v>
      </c>
      <c r="K7" s="174">
        <v>6</v>
      </c>
    </row>
    <row r="8" spans="1:11" ht="30.75" customHeight="1" x14ac:dyDescent="0.25">
      <c r="A8" s="175">
        <v>4</v>
      </c>
      <c r="B8" s="173" t="s">
        <v>195</v>
      </c>
      <c r="C8" s="174">
        <v>18</v>
      </c>
      <c r="D8" s="174">
        <v>2</v>
      </c>
      <c r="E8" s="174">
        <v>1</v>
      </c>
      <c r="F8" s="174">
        <v>21</v>
      </c>
      <c r="G8" s="174">
        <v>8</v>
      </c>
      <c r="H8" s="174">
        <v>3</v>
      </c>
      <c r="I8" s="174">
        <v>9</v>
      </c>
      <c r="J8" s="174">
        <v>1</v>
      </c>
      <c r="K8" s="174">
        <v>21</v>
      </c>
    </row>
    <row r="9" spans="1:11" ht="30.75" customHeight="1" x14ac:dyDescent="0.25">
      <c r="A9" s="172">
        <v>5</v>
      </c>
      <c r="B9" s="173" t="s">
        <v>196</v>
      </c>
      <c r="C9" s="174">
        <v>22</v>
      </c>
      <c r="D9" s="174">
        <v>14</v>
      </c>
      <c r="E9" s="174">
        <v>6</v>
      </c>
      <c r="F9" s="174">
        <v>42</v>
      </c>
      <c r="G9" s="174">
        <v>18</v>
      </c>
      <c r="H9" s="174">
        <v>5</v>
      </c>
      <c r="I9" s="174">
        <v>10</v>
      </c>
      <c r="J9" s="174">
        <v>8</v>
      </c>
      <c r="K9" s="174">
        <v>41</v>
      </c>
    </row>
    <row r="10" spans="1:11" ht="30.75" customHeight="1" x14ac:dyDescent="0.25">
      <c r="A10" s="172">
        <v>6</v>
      </c>
      <c r="B10" s="173" t="s">
        <v>199</v>
      </c>
      <c r="C10" s="174">
        <v>6</v>
      </c>
      <c r="D10" s="174">
        <v>2</v>
      </c>
      <c r="E10" s="174">
        <v>0</v>
      </c>
      <c r="F10" s="174">
        <v>8</v>
      </c>
      <c r="G10" s="174">
        <v>5</v>
      </c>
      <c r="H10" s="174">
        <v>0</v>
      </c>
      <c r="I10" s="174">
        <v>1</v>
      </c>
      <c r="J10" s="174">
        <v>2</v>
      </c>
      <c r="K10" s="174">
        <v>8</v>
      </c>
    </row>
    <row r="11" spans="1:11" ht="30.75" customHeight="1" x14ac:dyDescent="0.25">
      <c r="A11" s="172">
        <v>7</v>
      </c>
      <c r="B11" s="173" t="s">
        <v>197</v>
      </c>
      <c r="C11" s="174">
        <v>9</v>
      </c>
      <c r="D11" s="174">
        <v>5</v>
      </c>
      <c r="E11" s="174">
        <v>0</v>
      </c>
      <c r="F11" s="174">
        <v>14</v>
      </c>
      <c r="G11" s="174">
        <v>11</v>
      </c>
      <c r="H11" s="174">
        <v>2</v>
      </c>
      <c r="I11" s="174">
        <v>1</v>
      </c>
      <c r="J11" s="174">
        <v>2</v>
      </c>
      <c r="K11" s="174">
        <v>16</v>
      </c>
    </row>
    <row r="12" spans="1:11" ht="30.75" customHeight="1" x14ac:dyDescent="0.25">
      <c r="A12" s="172">
        <v>8</v>
      </c>
      <c r="B12" s="173" t="s">
        <v>198</v>
      </c>
      <c r="C12" s="174">
        <v>22</v>
      </c>
      <c r="D12" s="174">
        <v>12</v>
      </c>
      <c r="E12" s="174">
        <v>0</v>
      </c>
      <c r="F12" s="174">
        <v>34</v>
      </c>
      <c r="G12" s="174">
        <v>20</v>
      </c>
      <c r="H12" s="174">
        <v>4</v>
      </c>
      <c r="I12" s="174">
        <v>5</v>
      </c>
      <c r="J12" s="174">
        <v>10</v>
      </c>
      <c r="K12" s="174">
        <v>39</v>
      </c>
    </row>
    <row r="13" spans="1:11" ht="30.75" customHeight="1" x14ac:dyDescent="0.25">
      <c r="A13" s="172">
        <v>9</v>
      </c>
      <c r="B13" s="173" t="s">
        <v>200</v>
      </c>
      <c r="C13" s="174">
        <v>11</v>
      </c>
      <c r="D13" s="174">
        <v>0</v>
      </c>
      <c r="E13" s="174">
        <v>0</v>
      </c>
      <c r="F13" s="174">
        <v>11</v>
      </c>
      <c r="G13" s="174">
        <v>7</v>
      </c>
      <c r="H13" s="174">
        <v>0</v>
      </c>
      <c r="I13" s="174">
        <v>2</v>
      </c>
      <c r="J13" s="174">
        <v>2</v>
      </c>
      <c r="K13" s="174">
        <v>11</v>
      </c>
    </row>
    <row r="14" spans="1:11" ht="30.75" customHeight="1" x14ac:dyDescent="0.25">
      <c r="A14" s="172">
        <v>10</v>
      </c>
      <c r="B14" s="173" t="s">
        <v>201</v>
      </c>
      <c r="C14" s="174">
        <v>5</v>
      </c>
      <c r="D14" s="174">
        <v>1</v>
      </c>
      <c r="E14" s="174">
        <v>0</v>
      </c>
      <c r="F14" s="174">
        <v>6</v>
      </c>
      <c r="G14" s="174">
        <v>4</v>
      </c>
      <c r="H14" s="174">
        <v>0</v>
      </c>
      <c r="I14" s="174">
        <v>1</v>
      </c>
      <c r="J14" s="174">
        <v>2</v>
      </c>
      <c r="K14" s="174">
        <v>7</v>
      </c>
    </row>
    <row r="15" spans="1:11" ht="30.75" customHeight="1" x14ac:dyDescent="0.25">
      <c r="A15" s="172">
        <v>11</v>
      </c>
      <c r="B15" s="173" t="s">
        <v>230</v>
      </c>
      <c r="C15" s="174">
        <v>32</v>
      </c>
      <c r="D15" s="174">
        <v>8</v>
      </c>
      <c r="E15" s="174">
        <v>2</v>
      </c>
      <c r="F15" s="174">
        <v>42</v>
      </c>
      <c r="G15" s="174">
        <v>22</v>
      </c>
      <c r="H15" s="174">
        <v>5</v>
      </c>
      <c r="I15" s="174">
        <v>11</v>
      </c>
      <c r="J15" s="174">
        <v>4</v>
      </c>
      <c r="K15" s="174">
        <v>42</v>
      </c>
    </row>
    <row r="16" spans="1:11" ht="30.75" customHeight="1" x14ac:dyDescent="0.25">
      <c r="A16" s="176"/>
      <c r="B16" s="177" t="s">
        <v>188</v>
      </c>
      <c r="C16" s="178">
        <v>203</v>
      </c>
      <c r="D16" s="178">
        <v>84</v>
      </c>
      <c r="E16" s="178">
        <v>111</v>
      </c>
      <c r="F16" s="178">
        <v>398</v>
      </c>
      <c r="G16" s="178">
        <v>199</v>
      </c>
      <c r="H16" s="178">
        <v>47</v>
      </c>
      <c r="I16" s="178">
        <v>94</v>
      </c>
      <c r="J16" s="178">
        <v>58</v>
      </c>
      <c r="K16" s="178">
        <v>398</v>
      </c>
    </row>
    <row r="17" spans="1:11" x14ac:dyDescent="0.25">
      <c r="A17" s="259">
        <v>6</v>
      </c>
      <c r="B17" s="259"/>
      <c r="C17" s="259"/>
      <c r="D17" s="259"/>
      <c r="E17" s="259"/>
      <c r="F17" s="259"/>
      <c r="G17" s="259"/>
      <c r="H17" s="259"/>
      <c r="I17" s="259"/>
      <c r="J17" s="259"/>
      <c r="K17" s="259"/>
    </row>
    <row r="18" spans="1:11" x14ac:dyDescent="0.25">
      <c r="A18" s="260"/>
      <c r="B18" s="260"/>
      <c r="C18" s="260"/>
      <c r="D18" s="260"/>
      <c r="E18" s="260"/>
      <c r="F18" s="260"/>
      <c r="G18" s="260"/>
      <c r="H18" s="260"/>
      <c r="I18" s="260"/>
      <c r="J18" s="260"/>
      <c r="K18" s="260"/>
    </row>
    <row r="19" spans="1:11" x14ac:dyDescent="0.25">
      <c r="A19" s="260"/>
      <c r="B19" s="260"/>
      <c r="C19" s="260"/>
      <c r="D19" s="260"/>
      <c r="E19" s="260"/>
      <c r="F19" s="260"/>
      <c r="G19" s="260"/>
      <c r="H19" s="260"/>
      <c r="I19" s="260"/>
      <c r="J19" s="260"/>
      <c r="K19" s="260"/>
    </row>
  </sheetData>
  <mergeCells count="3">
    <mergeCell ref="A2:K2"/>
    <mergeCell ref="A3:K3"/>
    <mergeCell ref="A17:K19"/>
  </mergeCells>
  <pageMargins left="0.7" right="0.7" top="0.75" bottom="0.75" header="0.3" footer="0.3"/>
  <pageSetup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F4" sqref="F4"/>
    </sheetView>
  </sheetViews>
  <sheetFormatPr defaultRowHeight="15" x14ac:dyDescent="0.25"/>
  <cols>
    <col min="1" max="1" width="33" customWidth="1"/>
    <col min="2" max="7" width="18.42578125" customWidth="1"/>
  </cols>
  <sheetData>
    <row r="1" spans="1:7" ht="21.75" customHeight="1" x14ac:dyDescent="0.25">
      <c r="A1" s="254" t="s">
        <v>891</v>
      </c>
      <c r="B1" s="255"/>
      <c r="C1" s="255"/>
      <c r="D1" s="255"/>
      <c r="E1" s="255"/>
      <c r="F1" s="255"/>
      <c r="G1" s="255"/>
    </row>
    <row r="2" spans="1:7" ht="24.75" customHeight="1" x14ac:dyDescent="0.25">
      <c r="A2" s="261" t="s">
        <v>231</v>
      </c>
      <c r="B2" s="255"/>
      <c r="C2" s="255"/>
      <c r="D2" s="255"/>
      <c r="E2" s="255"/>
      <c r="F2" s="255"/>
      <c r="G2" s="255"/>
    </row>
    <row r="3" spans="1:7" ht="32.25" customHeight="1" x14ac:dyDescent="0.25">
      <c r="A3" s="39" t="s">
        <v>870</v>
      </c>
      <c r="B3" s="39" t="s">
        <v>871</v>
      </c>
      <c r="C3" s="39" t="s">
        <v>872</v>
      </c>
      <c r="D3" s="39" t="s">
        <v>873</v>
      </c>
      <c r="E3" s="39" t="s">
        <v>874</v>
      </c>
      <c r="F3" s="39" t="s">
        <v>875</v>
      </c>
      <c r="G3" s="39" t="s">
        <v>188</v>
      </c>
    </row>
    <row r="4" spans="1:7" ht="32.25" customHeight="1" x14ac:dyDescent="0.25">
      <c r="A4" s="45" t="s">
        <v>9</v>
      </c>
      <c r="B4" s="45">
        <v>199</v>
      </c>
      <c r="C4" s="45">
        <v>47</v>
      </c>
      <c r="D4" s="45">
        <v>94</v>
      </c>
      <c r="E4" s="45">
        <v>58</v>
      </c>
      <c r="F4" s="45">
        <v>4</v>
      </c>
      <c r="G4" s="45">
        <v>402</v>
      </c>
    </row>
    <row r="5" spans="1:7" ht="32.25" customHeight="1" x14ac:dyDescent="0.25">
      <c r="A5" s="45" t="s">
        <v>876</v>
      </c>
      <c r="B5" s="45">
        <v>1588225.26</v>
      </c>
      <c r="C5" s="45">
        <v>264308.40000000002</v>
      </c>
      <c r="D5" s="45">
        <v>180689.65</v>
      </c>
      <c r="E5" s="45">
        <v>272358.62</v>
      </c>
      <c r="F5" s="45">
        <v>0</v>
      </c>
      <c r="G5" s="45">
        <v>2305581.9300000002</v>
      </c>
    </row>
    <row r="6" spans="1:7" ht="32.25" customHeight="1" x14ac:dyDescent="0.25">
      <c r="A6" s="45" t="s">
        <v>877</v>
      </c>
      <c r="B6" s="45">
        <v>571707.54</v>
      </c>
      <c r="C6" s="45">
        <v>56956.12</v>
      </c>
      <c r="D6" s="45">
        <v>63116.85</v>
      </c>
      <c r="E6" s="45">
        <v>132469.99</v>
      </c>
      <c r="F6" s="45">
        <v>59480.44</v>
      </c>
      <c r="G6" s="45">
        <v>883730.94</v>
      </c>
    </row>
    <row r="7" spans="1:7" ht="32.25" customHeight="1" x14ac:dyDescent="0.25">
      <c r="A7" s="45" t="s">
        <v>878</v>
      </c>
      <c r="B7" s="45">
        <v>36</v>
      </c>
      <c r="C7" s="45">
        <v>21.55</v>
      </c>
      <c r="D7" s="45">
        <v>34.93</v>
      </c>
      <c r="E7" s="45">
        <v>48.64</v>
      </c>
      <c r="F7" s="45"/>
      <c r="G7" s="45">
        <v>38.33</v>
      </c>
    </row>
    <row r="8" spans="1:7" ht="32.25" customHeight="1" x14ac:dyDescent="0.25">
      <c r="A8" s="45" t="s">
        <v>879</v>
      </c>
      <c r="B8" s="45">
        <v>233345.12</v>
      </c>
      <c r="C8" s="45">
        <v>16379.99</v>
      </c>
      <c r="D8" s="45">
        <v>39727.43</v>
      </c>
      <c r="E8" s="45">
        <v>121748.57</v>
      </c>
      <c r="F8" s="45">
        <v>59480.44</v>
      </c>
      <c r="G8" s="45">
        <v>470681.55</v>
      </c>
    </row>
    <row r="9" spans="1:7" ht="32.25" customHeight="1" x14ac:dyDescent="0.25">
      <c r="A9" s="45" t="s">
        <v>880</v>
      </c>
      <c r="B9" s="45">
        <v>40.82</v>
      </c>
      <c r="C9" s="45">
        <v>28.76</v>
      </c>
      <c r="D9" s="45">
        <v>62.94</v>
      </c>
      <c r="E9" s="45">
        <v>91.91</v>
      </c>
      <c r="F9" s="45">
        <v>100</v>
      </c>
      <c r="G9" s="45">
        <v>53.26</v>
      </c>
    </row>
    <row r="10" spans="1:7" ht="32.25" customHeight="1" x14ac:dyDescent="0.25">
      <c r="A10" s="45" t="s">
        <v>881</v>
      </c>
      <c r="B10" s="45">
        <v>73052.55</v>
      </c>
      <c r="C10" s="45">
        <v>1280.0899999999999</v>
      </c>
      <c r="D10" s="45">
        <v>10897.7</v>
      </c>
      <c r="E10" s="45">
        <v>102021.53</v>
      </c>
      <c r="F10" s="45">
        <v>40297.35</v>
      </c>
      <c r="G10" s="45">
        <v>227549.22</v>
      </c>
    </row>
    <row r="11" spans="1:7" ht="32.25" customHeight="1" x14ac:dyDescent="0.25">
      <c r="A11" s="45" t="s">
        <v>880</v>
      </c>
      <c r="B11" s="45">
        <v>12.78</v>
      </c>
      <c r="C11" s="45">
        <v>0.48</v>
      </c>
      <c r="D11" s="45">
        <v>17.27</v>
      </c>
      <c r="E11" s="45">
        <v>77.010000000000005</v>
      </c>
      <c r="F11" s="45">
        <v>67.75</v>
      </c>
      <c r="G11" s="45">
        <v>25.75</v>
      </c>
    </row>
    <row r="12" spans="1:7" ht="32.25" customHeight="1" x14ac:dyDescent="0.25">
      <c r="A12" s="45" t="s">
        <v>882</v>
      </c>
      <c r="B12" s="45">
        <v>93012.82</v>
      </c>
      <c r="C12" s="45">
        <v>14153.99</v>
      </c>
      <c r="D12" s="45">
        <v>20888.52</v>
      </c>
      <c r="E12" s="45">
        <v>8450.59</v>
      </c>
      <c r="F12" s="45">
        <v>19183.09</v>
      </c>
      <c r="G12" s="45">
        <v>155689.01</v>
      </c>
    </row>
    <row r="13" spans="1:7" ht="32.25" customHeight="1" x14ac:dyDescent="0.25">
      <c r="A13" s="45" t="s">
        <v>880</v>
      </c>
      <c r="B13" s="45">
        <v>16.27</v>
      </c>
      <c r="C13" s="45">
        <v>24.85</v>
      </c>
      <c r="D13" s="45">
        <v>33.090000000000003</v>
      </c>
      <c r="E13" s="45">
        <v>6.38</v>
      </c>
      <c r="F13" s="45">
        <v>32.25</v>
      </c>
      <c r="G13" s="45">
        <v>17.62</v>
      </c>
    </row>
    <row r="14" spans="1:7" ht="32.25" customHeight="1" x14ac:dyDescent="0.25">
      <c r="A14" s="45" t="s">
        <v>883</v>
      </c>
      <c r="B14" s="45">
        <v>67279.75</v>
      </c>
      <c r="C14" s="45">
        <v>945.91</v>
      </c>
      <c r="D14" s="45">
        <v>7941.21</v>
      </c>
      <c r="E14" s="45">
        <v>11276.45</v>
      </c>
      <c r="F14" s="45">
        <v>0</v>
      </c>
      <c r="G14" s="45">
        <v>87443.32</v>
      </c>
    </row>
    <row r="15" spans="1:7" ht="32.25" customHeight="1" x14ac:dyDescent="0.25">
      <c r="A15" s="45" t="s">
        <v>880</v>
      </c>
      <c r="B15" s="45">
        <v>11.77</v>
      </c>
      <c r="C15" s="45">
        <v>1.66</v>
      </c>
      <c r="D15" s="45">
        <v>12.58</v>
      </c>
      <c r="E15" s="45">
        <v>8.51</v>
      </c>
      <c r="F15" s="45">
        <v>0</v>
      </c>
      <c r="G15" s="45">
        <v>9.89</v>
      </c>
    </row>
    <row r="16" spans="1:7" ht="32.25" customHeight="1" x14ac:dyDescent="0.25">
      <c r="A16" s="45" t="s">
        <v>884</v>
      </c>
      <c r="B16" s="45">
        <v>73</v>
      </c>
      <c r="C16" s="45">
        <v>91</v>
      </c>
      <c r="D16" s="45">
        <v>75</v>
      </c>
      <c r="E16" s="45">
        <v>16</v>
      </c>
      <c r="F16" s="45">
        <v>0</v>
      </c>
      <c r="G16" s="45">
        <v>69</v>
      </c>
    </row>
    <row r="17" spans="1:7" ht="32.25" customHeight="1" x14ac:dyDescent="0.25">
      <c r="A17" s="45" t="s">
        <v>885</v>
      </c>
      <c r="B17" s="45">
        <v>27</v>
      </c>
      <c r="C17" s="45">
        <v>9</v>
      </c>
      <c r="D17" s="45">
        <v>25</v>
      </c>
      <c r="E17" s="45">
        <v>84</v>
      </c>
      <c r="F17" s="45">
        <v>0</v>
      </c>
      <c r="G17" s="45">
        <v>31</v>
      </c>
    </row>
    <row r="18" spans="1:7" x14ac:dyDescent="0.25">
      <c r="A18" s="256">
        <v>7</v>
      </c>
      <c r="B18" s="256"/>
      <c r="C18" s="256"/>
      <c r="D18" s="256"/>
      <c r="E18" s="256"/>
      <c r="F18" s="256"/>
      <c r="G18" s="256"/>
    </row>
    <row r="19" spans="1:7" x14ac:dyDescent="0.25">
      <c r="A19" s="257"/>
      <c r="B19" s="257"/>
      <c r="C19" s="257"/>
      <c r="D19" s="257"/>
      <c r="E19" s="257"/>
      <c r="F19" s="257"/>
      <c r="G19" s="257"/>
    </row>
    <row r="20" spans="1:7" x14ac:dyDescent="0.25">
      <c r="A20" s="257"/>
      <c r="B20" s="257"/>
      <c r="C20" s="257"/>
      <c r="D20" s="257"/>
      <c r="E20" s="257"/>
      <c r="F20" s="257"/>
      <c r="G20" s="257"/>
    </row>
  </sheetData>
  <mergeCells count="3">
    <mergeCell ref="A1:G1"/>
    <mergeCell ref="A2:G2"/>
    <mergeCell ref="A18:G20"/>
  </mergeCells>
  <pageMargins left="0.7" right="0.7" top="0.75" bottom="0.75" header="0.3" footer="0.3"/>
  <pageSetup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9" sqref="H19"/>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55</vt:i4>
      </vt:variant>
    </vt:vector>
  </HeadingPairs>
  <TitlesOfParts>
    <vt:vector size="55" baseType="lpstr">
      <vt:lpstr>INDEX</vt:lpstr>
      <vt:lpstr>1 MAP</vt:lpstr>
      <vt:lpstr>2 ABR</vt:lpstr>
      <vt:lpstr>3 BIM</vt:lpstr>
      <vt:lpstr>4 DEN</vt:lpstr>
      <vt:lpstr>5 BR NETWORK</vt:lpstr>
      <vt:lpstr>6 DISTRIB</vt:lpstr>
      <vt:lpstr>7 Banking Profile</vt:lpstr>
      <vt:lpstr>8 - 15 AGENDA</vt:lpstr>
      <vt:lpstr>16 CD</vt:lpstr>
      <vt:lpstr>17 SEGRE</vt:lpstr>
      <vt:lpstr>18 ANALY TPSA</vt:lpstr>
      <vt:lpstr>19 PSA AGR</vt:lpstr>
      <vt:lpstr>20 PSA IND</vt:lpstr>
      <vt:lpstr>21 PSA SER</vt:lpstr>
      <vt:lpstr>22 PSA CROP</vt:lpstr>
      <vt:lpstr>23 AGR LOAN</vt:lpstr>
      <vt:lpstr>24 ACP TARGET</vt:lpstr>
      <vt:lpstr>25 ACP ACH</vt:lpstr>
      <vt:lpstr>26 ACP PER</vt:lpstr>
      <vt:lpstr>27 NRLM</vt:lpstr>
      <vt:lpstr>28 PMEGP</vt:lpstr>
      <vt:lpstr>29 FIN SHG</vt:lpstr>
      <vt:lpstr>30 FIN JLG</vt:lpstr>
      <vt:lpstr>31 FIN KCC</vt:lpstr>
      <vt:lpstr>32 FIN BAKIJAI</vt:lpstr>
      <vt:lpstr>33 REC PMEPG</vt:lpstr>
      <vt:lpstr>34 REC NRLM</vt:lpstr>
      <vt:lpstr>35 SENSI</vt:lpstr>
      <vt:lpstr>36 FIN HOU</vt:lpstr>
      <vt:lpstr>37 PRO FIN</vt:lpstr>
      <vt:lpstr>38 SPL SCH</vt:lpstr>
      <vt:lpstr>39 FIN MSME</vt:lpstr>
      <vt:lpstr>40 OTH SENS</vt:lpstr>
      <vt:lpstr>41 MIN COMMU</vt:lpstr>
      <vt:lpstr>42 EDN LON</vt:lpstr>
      <vt:lpstr>43 MIS AGR</vt:lpstr>
      <vt:lpstr>44 MIS SEV</vt:lpstr>
      <vt:lpstr>45 TO</vt:lpstr>
      <vt:lpstr>46 SSS</vt:lpstr>
      <vt:lpstr>47 PMJDY</vt:lpstr>
      <vt:lpstr>48 MUDRA</vt:lpstr>
      <vt:lpstr>49 POS FLCC</vt:lpstr>
      <vt:lpstr>50 FLC</vt:lpstr>
      <vt:lpstr>51 52 FI PROGRESS</vt:lpstr>
      <vt:lpstr>53 DCC MEETI</vt:lpstr>
      <vt:lpstr>54 CD RATIO </vt:lpstr>
      <vt:lpstr>55 EKH</vt:lpstr>
      <vt:lpstr>56  JH</vt:lpstr>
      <vt:lpstr>57 RB</vt:lpstr>
      <vt:lpstr>58 WKH SWKH</vt:lpstr>
      <vt:lpstr>59 WGH SWGH SGH</vt:lpstr>
      <vt:lpstr>60 EGH NGH</vt:lpstr>
      <vt:lpstr>61 ATTEND</vt:lpstr>
      <vt:lpstr>62 ATTEN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2018-04-05T10:16:05Z</dcterms:modified>
</cp:coreProperties>
</file>